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xr:revisionPtr revIDLastSave="0" documentId="8_{190A6E9F-6BFF-4E55-9F8A-01E94AA9A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 R E - OUT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7" i="1"/>
  <c r="E36" i="1"/>
  <c r="D36" i="1"/>
  <c r="E35" i="1"/>
  <c r="D35" i="1"/>
  <c r="E31" i="1"/>
  <c r="D31" i="1"/>
  <c r="E27" i="1"/>
  <c r="D26" i="1"/>
  <c r="E23" i="1"/>
  <c r="D23" i="1"/>
  <c r="E22" i="1"/>
  <c r="D22" i="1"/>
  <c r="D20" i="1" s="1"/>
  <c r="E14" i="1"/>
  <c r="D14" i="1"/>
  <c r="D13" i="1" s="1"/>
  <c r="D18" i="1" s="1"/>
  <c r="E13" i="1"/>
  <c r="E18" i="1" s="1"/>
  <c r="D29" i="1" l="1"/>
  <c r="D42" i="1" s="1"/>
  <c r="D48" i="1" s="1"/>
  <c r="E20" i="1"/>
  <c r="E29" i="1" s="1"/>
  <c r="E42" i="1" s="1"/>
  <c r="E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<sst xmlns="http://schemas.openxmlformats.org/spreadsheetml/2006/main" count="42" uniqueCount="42">
  <si>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</si>
  <si>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</si>
  <si>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</si>
  <si>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OUTUBRO DE 2022</t>
  </si>
  <si>
    <t>(Valores expressos em R$ 1,00)</t>
  </si>
  <si>
    <t>DEMONSTRAÇÃO DO RESULTADO DO PERÍODO - 01/10/2022 A 31/10/2022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</si>
  <si>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</si>
  <si>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</si>
  <si>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</si>
  <si>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</si>
  <si>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</si>
  <si>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</si>
  <si>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</si>
  <si>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</si>
  <si>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</si>
  <si>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</si>
  <si>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</si>
  <si>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</si>
  <si>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</si>
  <si>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</si>
  <si>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</si>
  <si>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</si>
  <si>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</si>
  <si>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</si>
  <si>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</si>
  <si>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</si>
  <si>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</si>
  <si>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</si>
  <si>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</si>
  <si>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</si>
  <si>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</si>
  <si>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</si>
  <si>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</si>
  <si>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</si>
  <si>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Edilberto Xavier de Albuquerque Junior</t>
  </si>
  <si>
    <t>Renata Kosminsky</t>
  </si>
  <si>
    <t>Diretor Presidente em Exercício</t>
  </si>
  <si>
    <t>Diretora Administrativo</t>
  </si>
  <si>
    <t>Eduardo Luiz Almeida de Queiroz</t>
  </si>
  <si>
    <t>Teótimo Soares de Almeida</t>
  </si>
  <si>
    <t>Diretor Financeiro e de Planejamento e Controle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</si>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</sst>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0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/>
    <xf numFmtId="167" fontId="8" fillId="2" borderId="5" xfId="3" applyNumberFormat="1" applyFont="1" applyFill="1" applyBorder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7" fontId="5" fillId="2" borderId="0" xfId="3" applyNumberFormat="1" applyFont="1" applyFill="1" applyAlignment="1">
      <alignment horizontal="right" vertical="center"/>
    </xf>
    <xf numFmtId="167" fontId="5" fillId="2" borderId="5" xfId="3" applyNumberFormat="1" applyFont="1" applyFill="1" applyBorder="1" applyAlignment="1">
      <alignment horizontal="right" vertical="center"/>
    </xf>
    <xf numFmtId="164" fontId="5" fillId="2" borderId="4" xfId="2" applyFont="1" applyFill="1" applyBorder="1"/>
    <xf numFmtId="167" fontId="5" fillId="2" borderId="0" xfId="2" applyNumberFormat="1" applyFont="1" applyFill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/>
    <xf numFmtId="164" fontId="4" fillId="2" borderId="0" xfId="2" applyFont="1" applyFill="1"/>
    <xf numFmtId="167" fontId="4" fillId="2" borderId="0" xfId="2" applyNumberFormat="1" applyFont="1" applyFill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Alignment="1">
      <alignment horizontal="right" vertical="center"/>
    </xf>
    <xf numFmtId="167" fontId="8" fillId="2" borderId="5" xfId="3" applyNumberFormat="1" applyFont="1" applyFill="1" applyBorder="1" applyAlignment="1">
      <alignment horizontal="right" vertical="center"/>
    </xf>
    <xf numFmtId="164" fontId="5" fillId="3" borderId="0" xfId="2" applyFont="1" applyFill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Alignment="1">
      <alignment horizontal="right" vertical="center"/>
    </xf>
    <xf numFmtId="167" fontId="5" fillId="0" borderId="5" xfId="3" applyNumberFormat="1" applyFont="1" applyBorder="1" applyAlignment="1">
      <alignment horizontal="right" vertical="center"/>
    </xf>
    <xf numFmtId="164" fontId="5" fillId="2" borderId="0" xfId="2" applyFont="1" applyFill="1" applyAlignment="1">
      <alignment readingOrder="1"/>
    </xf>
    <xf numFmtId="167" fontId="4" fillId="2" borderId="0" xfId="3" applyNumberFormat="1" applyFont="1" applyFill="1" applyAlignment="1">
      <alignment horizontal="right" vertical="center"/>
    </xf>
    <xf numFmtId="167" fontId="4" fillId="2" borderId="5" xfId="3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7" fontId="4" fillId="2" borderId="0" xfId="2" applyNumberFormat="1" applyFont="1" applyFill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/>
    <xf numFmtId="164" fontId="9" fillId="2" borderId="0" xfId="2" applyFont="1" applyFill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>
      <alignment horizontal="right" vertical="center"/>
    </xf>
    <xf numFmtId="167" fontId="8" fillId="2" borderId="14" xfId="3" applyNumberFormat="1" applyFont="1" applyFill="1" applyBorder="1" applyAlignment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>
      <alignment horizontal="right" vertical="center"/>
    </xf>
    <xf numFmtId="169" fontId="8" fillId="2" borderId="0" xfId="3" applyNumberFormat="1" applyFont="1" applyFill="1" applyAlignment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/>
    <xf numFmtId="164" fontId="13" fillId="2" borderId="0" xfId="2" applyFont="1" applyFill="1"/>
    <xf numFmtId="164" fontId="13" fillId="2" borderId="5" xfId="2" applyFont="1" applyFill="1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64" fontId="11" fillId="0" borderId="0" xfId="2" applyFont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5" fillId="2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 xr:uid="{00000000-0005-0000-0000-000000000000}"/>
    <cellStyle name="Excel Built-in Normal" xfId="2" xr:uid="{00000000-0005-0000-0000-000001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topLeftCell="A46" zoomScaleNormal="100" workbookViewId="0">
      <selection activeCell="D50" sqref="D50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bestFit="1" customWidth="1"/>
    <col min="7" max="7" width="12.5" style="5" bestFit="1" customWidth="1"/>
    <col min="8" max="8" width="12.5" style="4" bestFit="1" customWidth="1"/>
    <col min="9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107" t="s">
        <v>0</v>
      </c>
      <c r="B5" s="108"/>
      <c r="C5" s="108"/>
      <c r="D5" s="108"/>
      <c r="E5" s="109"/>
    </row>
    <row r="6" spans="1:6" ht="11.1" customHeight="1" x14ac:dyDescent="0.25">
      <c r="A6" s="107" t="s">
        <v>1</v>
      </c>
      <c r="B6" s="108"/>
      <c r="C6" s="108"/>
      <c r="D6" s="108"/>
      <c r="E6" s="109"/>
    </row>
    <row r="7" spans="1:6" ht="11.1" customHeight="1" x14ac:dyDescent="0.25">
      <c r="A7" s="107" t="s">
        <v>2</v>
      </c>
      <c r="B7" s="108"/>
      <c r="C7" s="108"/>
      <c r="D7" s="108"/>
      <c r="E7" s="109"/>
    </row>
    <row r="8" spans="1:6" ht="15" customHeight="1" x14ac:dyDescent="0.25">
      <c r="A8" s="110" t="s">
        <v>3</v>
      </c>
      <c r="B8" s="111"/>
      <c r="C8" s="111"/>
      <c r="D8" s="111"/>
      <c r="E8" s="112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113" t="s">
        <v>4</v>
      </c>
      <c r="B10" s="114"/>
      <c r="C10" s="114"/>
      <c r="D10" s="114"/>
      <c r="E10" s="115"/>
    </row>
    <row r="11" spans="1:6" ht="22.05" customHeight="1" thickBot="1" x14ac:dyDescent="0.3">
      <c r="A11" s="116" t="s">
        <v>5</v>
      </c>
      <c r="B11" s="117"/>
      <c r="C11" s="117"/>
      <c r="D11" s="118"/>
      <c r="E11" s="119"/>
    </row>
    <row r="12" spans="1:6" ht="14.25" customHeight="1" x14ac:dyDescent="0.3">
      <c r="A12" s="1"/>
      <c r="B12" s="2"/>
      <c r="C12" s="2"/>
      <c r="D12" s="12">
        <v>44835</v>
      </c>
      <c r="E12" s="13">
        <v>44805</v>
      </c>
    </row>
    <row r="13" spans="1:6" x14ac:dyDescent="0.25">
      <c r="A13" s="98" t="s">
        <v>6</v>
      </c>
      <c r="B13" s="99"/>
      <c r="C13" s="99"/>
      <c r="D13" s="14">
        <f>D14+D16+D15+D17</f>
        <v>963643.63000000012</v>
      </c>
      <c r="E13" s="15">
        <f>E14+E16+E15+E17</f>
        <v>888083.77</v>
      </c>
      <c r="F13" s="5"/>
    </row>
    <row r="14" spans="1:6" x14ac:dyDescent="0.25">
      <c r="A14" s="16"/>
      <c r="B14" s="17" t="s">
        <v>7</v>
      </c>
      <c r="C14" s="17"/>
      <c r="D14" s="18">
        <f>1055384.34-628686.39</f>
        <v>426697.95000000007</v>
      </c>
      <c r="E14" s="19">
        <f>629914.78-297176.54</f>
        <v>332738.24000000005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100" t="s">
        <v>9</v>
      </c>
      <c r="C16" s="100"/>
      <c r="D16" s="18">
        <v>536945.68000000005</v>
      </c>
      <c r="E16" s="19">
        <v>555345.53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963643.63000000012</v>
      </c>
      <c r="E18" s="15">
        <f>E13</f>
        <v>888083.77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101" t="s">
        <v>11</v>
      </c>
      <c r="B20" s="102"/>
      <c r="C20" s="102"/>
      <c r="D20" s="29">
        <f>D21+D22+D23+D24+D25+D26+D27+D28</f>
        <v>-894314.27</v>
      </c>
      <c r="E20" s="30">
        <f>E21+E22+E23+E24+E25+E26+E27+E28</f>
        <v>-873253.57000000007</v>
      </c>
    </row>
    <row r="21" spans="1:6" x14ac:dyDescent="0.25">
      <c r="A21" s="6"/>
      <c r="B21" s="31" t="s">
        <v>12</v>
      </c>
      <c r="C21" s="31"/>
      <c r="D21" s="32">
        <v>145152.01999999999</v>
      </c>
      <c r="E21" s="33">
        <v>178281.34</v>
      </c>
    </row>
    <row r="22" spans="1:6" x14ac:dyDescent="0.25">
      <c r="A22" s="6"/>
      <c r="B22" s="31" t="s">
        <v>13</v>
      </c>
      <c r="C22" s="31"/>
      <c r="D22" s="34">
        <f>-83972.4-88233.71+240.7-130675.83+0.01-349499.79-2377.2-2960.25</f>
        <v>-657478.47</v>
      </c>
      <c r="E22" s="35">
        <f>-83570.27-85918.95+240.17-136626.75-355337.71-2903.26</f>
        <v>-664116.77</v>
      </c>
      <c r="F22" s="5"/>
    </row>
    <row r="23" spans="1:6" x14ac:dyDescent="0.25">
      <c r="A23" s="6"/>
      <c r="B23" s="31" t="s">
        <v>14</v>
      </c>
      <c r="C23" s="31"/>
      <c r="D23" s="34">
        <f>-7053.37-53000.32-13665.03-6873.55-80-78703.2+1080-853.17-10546.36-22429.63-2167-4438.29+2273.94-15979.55</f>
        <v>-212435.53</v>
      </c>
      <c r="E23" s="35">
        <f>-7403.64-53019.8-13751.46-6469.63-11.8-80006.94-99.54-1749.16-22730.37-2167-2323.63-9740.96-18935.37</f>
        <v>-218409.30000000002</v>
      </c>
      <c r="F23" s="5"/>
    </row>
    <row r="24" spans="1:6" x14ac:dyDescent="0.25">
      <c r="A24" s="6"/>
      <c r="B24" s="36" t="s">
        <v>15</v>
      </c>
      <c r="C24" s="36"/>
      <c r="D24" s="34">
        <v>-3601.37</v>
      </c>
      <c r="E24" s="35">
        <v>-4086.57</v>
      </c>
      <c r="F24" s="5"/>
    </row>
    <row r="25" spans="1:6" x14ac:dyDescent="0.25">
      <c r="A25" s="6"/>
      <c r="B25" s="36" t="s">
        <v>16</v>
      </c>
      <c r="C25" s="36"/>
      <c r="D25" s="20">
        <v>-52891.76</v>
      </c>
      <c r="E25" s="21">
        <v>-49598.7</v>
      </c>
    </row>
    <row r="26" spans="1:6" x14ac:dyDescent="0.25">
      <c r="A26" s="6"/>
      <c r="B26" s="36" t="s">
        <v>17</v>
      </c>
      <c r="C26" s="36"/>
      <c r="D26" s="20">
        <f>-113317.17</f>
        <v>-113317.17</v>
      </c>
      <c r="E26" s="21">
        <v>-119338.29</v>
      </c>
    </row>
    <row r="27" spans="1:6" x14ac:dyDescent="0.25">
      <c r="A27" s="6"/>
      <c r="B27" s="36" t="s">
        <v>18</v>
      </c>
      <c r="C27" s="36"/>
      <c r="D27" s="18">
        <v>258.01</v>
      </c>
      <c r="E27" s="19">
        <f>3741.1+273.62</f>
        <v>4014.72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69329.360000000102</v>
      </c>
      <c r="E29" s="30">
        <f>E18+E20</f>
        <v>14830.199999999953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7">
        <f>D32+D33</f>
        <v>26066.52</v>
      </c>
      <c r="E31" s="38">
        <f>E32+E33</f>
        <v>0</v>
      </c>
      <c r="F31" s="5"/>
    </row>
    <row r="32" spans="1:6" x14ac:dyDescent="0.25">
      <c r="A32" s="6"/>
      <c r="B32" s="39" t="s">
        <v>21</v>
      </c>
      <c r="C32" s="26"/>
      <c r="D32" s="20">
        <v>-2337.12</v>
      </c>
      <c r="E32" s="21">
        <v>0</v>
      </c>
    </row>
    <row r="33" spans="1:8" x14ac:dyDescent="0.25">
      <c r="A33" s="6"/>
      <c r="B33" s="39" t="s">
        <v>22</v>
      </c>
      <c r="C33" s="26"/>
      <c r="D33" s="20">
        <v>28403.64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327362.78999999998</v>
      </c>
      <c r="E35" s="30">
        <f>SUM(E36:E40)</f>
        <v>-1226564.81</v>
      </c>
    </row>
    <row r="36" spans="1:8" x14ac:dyDescent="0.25">
      <c r="A36" s="16" t="s">
        <v>24</v>
      </c>
      <c r="B36" s="17"/>
      <c r="C36" s="17"/>
      <c r="D36" s="20">
        <f>-61771.89-5846.49</f>
        <v>-67618.38</v>
      </c>
      <c r="E36" s="21">
        <f>-61830.22-5863.14</f>
        <v>-67693.36</v>
      </c>
    </row>
    <row r="37" spans="1:8" x14ac:dyDescent="0.25">
      <c r="A37" s="16" t="s">
        <v>25</v>
      </c>
      <c r="B37" s="17"/>
      <c r="C37" s="17"/>
      <c r="D37" s="20">
        <v>0</v>
      </c>
      <c r="E37" s="21">
        <f>-1288945.71+121649.23</f>
        <v>-1167296.48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v>11714.54</v>
      </c>
      <c r="E39" s="21">
        <v>8425.0300000000007</v>
      </c>
      <c r="H39" s="5"/>
    </row>
    <row r="40" spans="1:8" x14ac:dyDescent="0.25">
      <c r="A40" s="16" t="s">
        <v>28</v>
      </c>
      <c r="B40" s="26"/>
      <c r="C40" s="26"/>
      <c r="D40" s="20">
        <v>383266.63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103" t="s">
        <v>29</v>
      </c>
      <c r="B42" s="104"/>
      <c r="C42" s="104"/>
      <c r="D42" s="29">
        <f>D29+D31+D35</f>
        <v>422758.6700000001</v>
      </c>
      <c r="E42" s="30">
        <f>E29+E31+E35</f>
        <v>-1211734.6100000001</v>
      </c>
    </row>
    <row r="43" spans="1:8" x14ac:dyDescent="0.25">
      <c r="A43" s="40"/>
      <c r="B43" s="41"/>
      <c r="C43" s="41"/>
      <c r="D43" s="42"/>
      <c r="E43" s="43"/>
    </row>
    <row r="44" spans="1:8" x14ac:dyDescent="0.25">
      <c r="A44" s="44" t="s">
        <v>30</v>
      </c>
      <c r="B44" s="45"/>
      <c r="C44" s="45"/>
      <c r="D44" s="29">
        <f>D45+D46</f>
        <v>0</v>
      </c>
      <c r="E44" s="30">
        <f>E45+E46</f>
        <v>0</v>
      </c>
    </row>
    <row r="45" spans="1:8" x14ac:dyDescent="0.25">
      <c r="A45" s="46" t="s">
        <v>31</v>
      </c>
      <c r="B45" s="47"/>
      <c r="C45" s="47"/>
      <c r="D45" s="20">
        <v>0</v>
      </c>
      <c r="E45" s="21">
        <v>0</v>
      </c>
    </row>
    <row r="46" spans="1:8" x14ac:dyDescent="0.25">
      <c r="A46" s="16" t="s">
        <v>32</v>
      </c>
      <c r="B46" s="48"/>
      <c r="C46" s="48"/>
      <c r="D46" s="20">
        <v>0</v>
      </c>
      <c r="E46" s="21">
        <v>0</v>
      </c>
      <c r="F46" s="5"/>
    </row>
    <row r="47" spans="1:8" ht="8.1" customHeight="1" thickBot="1" x14ac:dyDescent="0.3">
      <c r="A47" s="49"/>
      <c r="B47" s="50"/>
      <c r="C47" s="50"/>
      <c r="D47" s="51"/>
      <c r="E47" s="52"/>
    </row>
    <row r="48" spans="1:8" ht="15.6" thickBot="1" x14ac:dyDescent="0.3">
      <c r="A48" s="105" t="s">
        <v>33</v>
      </c>
      <c r="B48" s="106"/>
      <c r="C48" s="53"/>
      <c r="D48" s="54">
        <f>D42+D45+D46</f>
        <v>422758.6700000001</v>
      </c>
      <c r="E48" s="55">
        <f>E42+E45+E46</f>
        <v>-1211734.6100000001</v>
      </c>
      <c r="F48" s="56"/>
    </row>
    <row r="49" spans="1:7" x14ac:dyDescent="0.25">
      <c r="A49" s="1"/>
      <c r="B49" s="2"/>
      <c r="C49" s="2"/>
      <c r="D49" s="57"/>
      <c r="E49" s="3"/>
    </row>
    <row r="50" spans="1:7" x14ac:dyDescent="0.25">
      <c r="A50" s="6"/>
      <c r="B50" s="7"/>
      <c r="C50" s="7"/>
      <c r="D50" s="58"/>
      <c r="E50" s="8"/>
    </row>
    <row r="51" spans="1:7" x14ac:dyDescent="0.25">
      <c r="A51" s="6"/>
      <c r="B51" s="7"/>
      <c r="C51" s="7"/>
      <c r="D51" s="59"/>
      <c r="E51" s="8"/>
    </row>
    <row r="52" spans="1:7" x14ac:dyDescent="0.25">
      <c r="A52" s="78" t="s">
        <v>34</v>
      </c>
      <c r="B52" s="79"/>
      <c r="C52" s="79"/>
      <c r="D52" s="79" t="s">
        <v>35</v>
      </c>
      <c r="E52" s="80"/>
    </row>
    <row r="53" spans="1:7" x14ac:dyDescent="0.25">
      <c r="A53" s="90" t="s">
        <v>36</v>
      </c>
      <c r="B53" s="91"/>
      <c r="C53" s="91"/>
      <c r="D53" s="92" t="s">
        <v>37</v>
      </c>
      <c r="E53" s="93"/>
    </row>
    <row r="54" spans="1:7" x14ac:dyDescent="0.25">
      <c r="A54" s="60"/>
      <c r="B54" s="61"/>
      <c r="C54" s="61"/>
      <c r="D54" s="62"/>
      <c r="E54" s="63"/>
    </row>
    <row r="55" spans="1:7" x14ac:dyDescent="0.25">
      <c r="A55" s="60"/>
      <c r="B55" s="61"/>
      <c r="C55" s="61"/>
      <c r="D55" s="62"/>
      <c r="E55" s="63"/>
    </row>
    <row r="56" spans="1:7" x14ac:dyDescent="0.25">
      <c r="A56" s="94" t="s">
        <v>38</v>
      </c>
      <c r="B56" s="95"/>
      <c r="C56" s="95"/>
      <c r="D56" s="79" t="s">
        <v>39</v>
      </c>
      <c r="E56" s="80"/>
    </row>
    <row r="57" spans="1:7" x14ac:dyDescent="0.25">
      <c r="A57" s="96" t="s">
        <v>40</v>
      </c>
      <c r="B57" s="97"/>
      <c r="C57" s="97"/>
      <c r="D57" s="92" t="s">
        <v>41</v>
      </c>
      <c r="E57" s="93"/>
    </row>
    <row r="58" spans="1:7" x14ac:dyDescent="0.25">
      <c r="A58" s="64"/>
      <c r="B58" s="65"/>
      <c r="C58" s="65"/>
      <c r="D58" s="65"/>
      <c r="E58" s="66"/>
      <c r="G58" s="67"/>
    </row>
    <row r="59" spans="1:7" ht="18" customHeight="1" x14ac:dyDescent="0.25">
      <c r="A59" s="78"/>
      <c r="B59" s="79"/>
      <c r="C59" s="79"/>
      <c r="D59" s="79"/>
      <c r="E59" s="80"/>
      <c r="F59" s="5"/>
    </row>
    <row r="60" spans="1:7" ht="18" customHeight="1" x14ac:dyDescent="0.25">
      <c r="A60" s="68"/>
      <c r="B60" s="69"/>
      <c r="C60" s="69"/>
      <c r="D60" s="69"/>
      <c r="E60" s="70"/>
    </row>
    <row r="61" spans="1:7" ht="18" customHeight="1" x14ac:dyDescent="0.25">
      <c r="A61" s="71"/>
      <c r="B61" s="72"/>
      <c r="C61" s="72"/>
      <c r="D61" s="72"/>
      <c r="E61" s="73"/>
    </row>
    <row r="62" spans="1:7" ht="18" customHeight="1" x14ac:dyDescent="0.25">
      <c r="A62" s="74"/>
      <c r="B62" s="75"/>
      <c r="C62" s="75"/>
      <c r="D62" s="75"/>
      <c r="E62" s="76"/>
    </row>
    <row r="63" spans="1:7" ht="18" customHeight="1" x14ac:dyDescent="0.25">
      <c r="A63" s="81"/>
      <c r="B63" s="82"/>
      <c r="C63" s="82"/>
      <c r="D63" s="82"/>
      <c r="E63" s="83"/>
    </row>
    <row r="64" spans="1:7" ht="13.5" customHeight="1" x14ac:dyDescent="0.25">
      <c r="A64" s="84"/>
      <c r="B64" s="85"/>
      <c r="C64" s="85"/>
      <c r="D64" s="85"/>
      <c r="E64" s="86"/>
    </row>
    <row r="65" spans="1:5" ht="18" customHeight="1" thickBot="1" x14ac:dyDescent="0.3">
      <c r="A65" s="87"/>
      <c r="B65" s="88"/>
      <c r="C65" s="88"/>
      <c r="D65" s="88"/>
      <c r="E65" s="89"/>
    </row>
    <row r="69" spans="1:5" x14ac:dyDescent="0.25">
      <c r="D69" s="77"/>
    </row>
    <row r="70" spans="1:5" x14ac:dyDescent="0.25">
      <c r="D70" s="77"/>
    </row>
    <row r="71" spans="1:5" x14ac:dyDescent="0.25">
      <c r="D71" s="77"/>
    </row>
    <row r="72" spans="1:5" x14ac:dyDescent="0.25">
      <c r="D72" s="77"/>
    </row>
    <row r="73" spans="1:5" x14ac:dyDescent="0.25">
      <c r="D73" s="77"/>
    </row>
    <row r="74" spans="1:5" x14ac:dyDescent="0.25">
      <c r="D74" s="77"/>
    </row>
    <row r="75" spans="1:5" x14ac:dyDescent="0.25">
      <c r="D75" s="77"/>
    </row>
    <row r="76" spans="1:5" x14ac:dyDescent="0.25">
      <c r="D76" s="77"/>
    </row>
    <row r="77" spans="1:5" x14ac:dyDescent="0.25">
      <c r="D77" s="77"/>
    </row>
    <row r="78" spans="1:5" x14ac:dyDescent="0.25">
      <c r="D78" s="77"/>
    </row>
    <row r="79" spans="1:5" x14ac:dyDescent="0.25">
      <c r="D79" s="77"/>
    </row>
    <row r="80" spans="1:5" x14ac:dyDescent="0.25">
      <c r="D80" s="77"/>
    </row>
    <row r="81" spans="4:4" x14ac:dyDescent="0.25">
      <c r="D81" s="77"/>
    </row>
    <row r="82" spans="4:4" x14ac:dyDescent="0.25">
      <c r="D82" s="77"/>
    </row>
    <row r="83" spans="4:4" x14ac:dyDescent="0.25">
      <c r="D83" s="77"/>
    </row>
    <row r="84" spans="4:4" x14ac:dyDescent="0.25">
      <c r="D84" s="77"/>
    </row>
    <row r="85" spans="4:4" x14ac:dyDescent="0.25">
      <c r="D85" s="77"/>
    </row>
    <row r="86" spans="4:4" x14ac:dyDescent="0.25">
      <c r="D86" s="77"/>
    </row>
    <row r="87" spans="4:4" x14ac:dyDescent="0.25">
      <c r="D87" s="77"/>
    </row>
  </sheetData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OUT2022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2023-01-03T17:04:03Z</dcterms:created>
  <dcterms:modified xsi:type="dcterms:W3CDTF">2023-01-05T19:54:42Z</dcterms:modified>
</cp:coreProperties>
</file>