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GEDOP - Compartilha\LAI - Monitoramento\LAI\9 EXECUÇÃO ORÇAMENTÁRIA E FINANCEIRA\Despesas\2020\"/>
    </mc:Choice>
  </mc:AlternateContent>
  <bookViews>
    <workbookView xWindow="0" yWindow="0" windowWidth="20400" windowHeight="8340"/>
  </bookViews>
  <sheets>
    <sheet name="D R E - SET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/>
  <c r="D38" i="1"/>
  <c r="E36" i="1"/>
  <c r="D36" i="1"/>
  <c r="D35" i="1" s="1"/>
  <c r="E35" i="1"/>
  <c r="E31" i="1"/>
  <c r="D31" i="1"/>
  <c r="D27" i="1"/>
  <c r="D26" i="1"/>
  <c r="E23" i="1"/>
  <c r="D23" i="1"/>
  <c r="E22" i="1"/>
  <c r="E20" i="1" s="1"/>
  <c r="D22" i="1"/>
  <c r="D21" i="1"/>
  <c r="D16" i="1"/>
  <c r="D14" i="1"/>
  <c r="E13" i="1"/>
  <c r="E18" i="1" s="1"/>
  <c r="E29" i="1" s="1"/>
  <c r="E41" i="1" s="1"/>
  <c r="E47" i="1" s="1"/>
  <c r="D13" i="1"/>
  <c r="D18" i="1" s="1"/>
  <c r="D20" i="1" l="1"/>
  <c r="D29" i="1" s="1"/>
  <c r="D41" i="1" s="1"/>
  <c r="D47" i="1" s="1"/>
</calcChain>
</file>

<file path=xl/sharedStrings.xml><?xml version="1.0" encoding="utf-8"?>
<sst xmlns="http://schemas.openxmlformats.org/spreadsheetml/2006/main" count="43" uniqueCount="43">
  <si>
    <t>CNPJ(MF) nº 13.178.690/0001-15</t>
  </si>
  <si>
    <t>Rua Dom João Costa, 20 - Torreão, RECIFE (PE) - CEP: 52030-220</t>
  </si>
  <si>
    <t>Instituição autorizada pelo Banco Central do Brasil em 06/12/2010</t>
  </si>
  <si>
    <t>BALANCETE PATRIMONIAL LEVANTADO EM 30 DE SETETMBRO DE 2020</t>
  </si>
  <si>
    <t>(Valores expressos em R$ 1,00)</t>
  </si>
  <si>
    <t>DEMONSTRAÇÃO DO RESULTADO DO PERÍODO - 01/09/2020 A 30/09/2020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</si>
  <si>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</si>
  <si>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</si>
  <si>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</si>
  <si>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</si>
  <si>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</si>
  <si>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</si>
  <si>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</si>
  <si>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</si>
  <si>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</si>
  <si>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</si>
  <si>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</si>
  <si>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FINEP/BNB/BNDES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</si>
  <si>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</si>
  <si>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</si>
  <si>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</si>
  <si>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</si>
  <si>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</si>
  <si>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</si>
  <si>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</si>
  <si>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</si>
  <si>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</si>
  <si>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</si>
  <si>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</si>
  <si>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</si>
  <si>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</si>
  <si>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</si>
  <si>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</si>
  <si>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Marcelo Andrade Bezerra Barros</t>
  </si>
  <si>
    <t>Elly Anderson Teodosio da Silva</t>
  </si>
  <si>
    <t>Diretor Presidente</t>
  </si>
  <si>
    <t>Diretor Administrativo</t>
  </si>
  <si>
    <t>Leonardo Angelo de Souza Santos</t>
  </si>
  <si>
    <t>Eduardo Luiz Almeida de Queiroz</t>
  </si>
  <si>
    <t>Diretor de Negócios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</si>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</sst>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1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0" fontId="14" fillId="2" borderId="4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164" fontId="11" fillId="2" borderId="4" xfId="2" applyFont="1" applyFill="1" applyBorder="1" applyAlignment="1">
      <alignment vertical="top"/>
    </xf>
    <xf numFmtId="164" fontId="11" fillId="2" borderId="0" xfId="2" applyFont="1" applyFill="1" applyBorder="1" applyAlignment="1">
      <alignment vertical="top"/>
    </xf>
    <xf numFmtId="164" fontId="11" fillId="2" borderId="5" xfId="2" applyFont="1" applyFill="1" applyBorder="1" applyAlignment="1">
      <alignment vertical="top"/>
    </xf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164" fontId="2" fillId="2" borderId="0" xfId="2" applyFill="1"/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1628775</xdr:colOff>
      <xdr:row>1</xdr:row>
      <xdr:rowOff>0</xdr:rowOff>
    </xdr:from>
    <xdr:to>
      <xdr:col>3</xdr:col>
      <xdr:colOff>809625</xdr:colOff>
      <xdr:row>3</xdr:row>
      <xdr:rowOff>9525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90500"/>
          <a:ext cx="21621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tabSelected="1" topLeftCell="A30" zoomScaleNormal="100" workbookViewId="0">
      <selection activeCell="H45" sqref="H45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82" customWidth="1"/>
    <col min="6" max="6" width="12.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108" t="s">
        <v>0</v>
      </c>
      <c r="B5" s="109"/>
      <c r="C5" s="109"/>
      <c r="D5" s="109"/>
      <c r="E5" s="110"/>
    </row>
    <row r="6" spans="1:6" ht="11.1" customHeight="1" x14ac:dyDescent="0.2">
      <c r="A6" s="108" t="s">
        <v>1</v>
      </c>
      <c r="B6" s="109"/>
      <c r="C6" s="109"/>
      <c r="D6" s="109"/>
      <c r="E6" s="110"/>
    </row>
    <row r="7" spans="1:6" ht="11.1" customHeight="1" x14ac:dyDescent="0.2">
      <c r="A7" s="108" t="s">
        <v>2</v>
      </c>
      <c r="B7" s="109"/>
      <c r="C7" s="109"/>
      <c r="D7" s="109"/>
      <c r="E7" s="110"/>
    </row>
    <row r="8" spans="1:6" ht="15" customHeight="1" x14ac:dyDescent="0.2">
      <c r="A8" s="111" t="s">
        <v>3</v>
      </c>
      <c r="B8" s="112"/>
      <c r="C8" s="112"/>
      <c r="D8" s="112"/>
      <c r="E8" s="113"/>
    </row>
    <row r="9" spans="1:6" ht="8.1" customHeight="1" thickBot="1" x14ac:dyDescent="0.25">
      <c r="A9" s="9"/>
      <c r="B9" s="10"/>
      <c r="C9" s="10"/>
      <c r="D9" s="10"/>
      <c r="E9" s="11"/>
    </row>
    <row r="10" spans="1:6" ht="17.25" customHeight="1" thickBot="1" x14ac:dyDescent="0.25">
      <c r="A10" s="114" t="s">
        <v>4</v>
      </c>
      <c r="B10" s="115"/>
      <c r="C10" s="115"/>
      <c r="D10" s="115"/>
      <c r="E10" s="116"/>
    </row>
    <row r="11" spans="1:6" ht="21.95" customHeight="1" thickBot="1" x14ac:dyDescent="0.25">
      <c r="A11" s="117" t="s">
        <v>5</v>
      </c>
      <c r="B11" s="118"/>
      <c r="C11" s="118"/>
      <c r="D11" s="119"/>
      <c r="E11" s="120"/>
    </row>
    <row r="12" spans="1:6" ht="14.25" customHeight="1" x14ac:dyDescent="0.25">
      <c r="A12" s="1"/>
      <c r="B12" s="2"/>
      <c r="C12" s="2"/>
      <c r="D12" s="12">
        <v>44075</v>
      </c>
      <c r="E12" s="13">
        <v>44044</v>
      </c>
    </row>
    <row r="13" spans="1:6" x14ac:dyDescent="0.2">
      <c r="A13" s="99" t="s">
        <v>6</v>
      </c>
      <c r="B13" s="100"/>
      <c r="C13" s="100"/>
      <c r="D13" s="14">
        <f>D14+D16+D15+D17</f>
        <v>457838.82000000007</v>
      </c>
      <c r="E13" s="15">
        <f>E14+E16+E15+E17</f>
        <v>487482.22</v>
      </c>
      <c r="F13" s="5"/>
    </row>
    <row r="14" spans="1:6" x14ac:dyDescent="0.2">
      <c r="A14" s="16"/>
      <c r="B14" s="17" t="s">
        <v>7</v>
      </c>
      <c r="C14" s="17"/>
      <c r="D14" s="18">
        <f>936733.81-485292.24</f>
        <v>451441.57000000007</v>
      </c>
      <c r="E14" s="19">
        <v>460258.93</v>
      </c>
    </row>
    <row r="15" spans="1:6" x14ac:dyDescent="0.2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2">
      <c r="A16" s="23"/>
      <c r="B16" s="101" t="s">
        <v>9</v>
      </c>
      <c r="C16" s="101"/>
      <c r="D16" s="18">
        <f>14903.58-8506.33</f>
        <v>6397.25</v>
      </c>
      <c r="E16" s="19">
        <v>27223.29</v>
      </c>
    </row>
    <row r="17" spans="1:6" ht="15" customHeight="1" x14ac:dyDescent="0.2">
      <c r="A17" s="24"/>
      <c r="B17" s="20"/>
      <c r="C17" s="20"/>
      <c r="D17" s="25"/>
      <c r="E17" s="26"/>
    </row>
    <row r="18" spans="1:6" x14ac:dyDescent="0.2">
      <c r="A18" s="27" t="s">
        <v>10</v>
      </c>
      <c r="B18" s="28"/>
      <c r="C18" s="29"/>
      <c r="D18" s="14">
        <f>D13</f>
        <v>457838.82000000007</v>
      </c>
      <c r="E18" s="15">
        <f>E13</f>
        <v>487482.22</v>
      </c>
    </row>
    <row r="19" spans="1:6" ht="8.1" customHeight="1" x14ac:dyDescent="0.2">
      <c r="A19" s="30"/>
      <c r="B19" s="29"/>
      <c r="C19" s="29"/>
      <c r="D19" s="31"/>
      <c r="E19" s="32"/>
    </row>
    <row r="20" spans="1:6" x14ac:dyDescent="0.2">
      <c r="A20" s="102" t="s">
        <v>11</v>
      </c>
      <c r="B20" s="103"/>
      <c r="C20" s="103"/>
      <c r="D20" s="33">
        <f>D21+D22+D23+D24+D25+D26+D27+D28</f>
        <v>-507478.46000000008</v>
      </c>
      <c r="E20" s="34">
        <f>E21+E22+E23+E24+E25+E26+E27+E28</f>
        <v>-516794.45999999996</v>
      </c>
    </row>
    <row r="21" spans="1:6" x14ac:dyDescent="0.2">
      <c r="A21" s="6"/>
      <c r="B21" s="35" t="s">
        <v>12</v>
      </c>
      <c r="C21" s="35"/>
      <c r="D21" s="36">
        <f>133592.36-54968.82</f>
        <v>78623.539999999979</v>
      </c>
      <c r="E21" s="37">
        <v>123234.49</v>
      </c>
    </row>
    <row r="22" spans="1:6" x14ac:dyDescent="0.2">
      <c r="A22" s="6"/>
      <c r="B22" s="35" t="s">
        <v>13</v>
      </c>
      <c r="C22" s="35"/>
      <c r="D22" s="38">
        <f>-77177-58787.26+62.6-89396.36-216213.03-1072.06</f>
        <v>-442583.11000000004</v>
      </c>
      <c r="E22" s="39">
        <f>-77177-59623.36-98306.09-229573.12-1883.4</f>
        <v>-466562.97</v>
      </c>
      <c r="F22" s="5"/>
    </row>
    <row r="23" spans="1:6" x14ac:dyDescent="0.2">
      <c r="A23" s="6"/>
      <c r="B23" s="35" t="s">
        <v>14</v>
      </c>
      <c r="C23" s="35"/>
      <c r="D23" s="38">
        <f>-6382.13-26611.42-9679.79-6469.51-488.7-59877.75+51070.02-344.6-1626.38-24685.86+826-17679.64+273.41-1950.3-3177.72+681.49-200-6165.17+1170.29</f>
        <v>-111317.75999999999</v>
      </c>
      <c r="E23" s="39">
        <f>-6885.7-26848.24-13030.48-7069.61-1049.44-5095.17-1790-12827.15-15126.61-19090.64-16700.3-3060.62-725-3812.29</f>
        <v>-133111.25</v>
      </c>
    </row>
    <row r="24" spans="1:6" x14ac:dyDescent="0.2">
      <c r="A24" s="6"/>
      <c r="B24" s="40" t="s">
        <v>15</v>
      </c>
      <c r="C24" s="40"/>
      <c r="D24" s="38">
        <v>-3968.04</v>
      </c>
      <c r="E24" s="39">
        <v>-8383.99</v>
      </c>
    </row>
    <row r="25" spans="1:6" x14ac:dyDescent="0.2">
      <c r="A25" s="6"/>
      <c r="B25" s="40" t="s">
        <v>16</v>
      </c>
      <c r="C25" s="40"/>
      <c r="D25" s="21">
        <v>-24976.53</v>
      </c>
      <c r="E25" s="22">
        <v>-28429.32</v>
      </c>
    </row>
    <row r="26" spans="1:6" x14ac:dyDescent="0.2">
      <c r="A26" s="6"/>
      <c r="B26" s="40" t="s">
        <v>17</v>
      </c>
      <c r="C26" s="40"/>
      <c r="D26" s="21">
        <f>-21916.05+18011.77</f>
        <v>-3904.2799999999988</v>
      </c>
      <c r="E26" s="22">
        <v>-4201.76</v>
      </c>
    </row>
    <row r="27" spans="1:6" x14ac:dyDescent="0.2">
      <c r="A27" s="6"/>
      <c r="B27" s="40" t="s">
        <v>18</v>
      </c>
      <c r="C27" s="40"/>
      <c r="D27" s="18">
        <f>647.72</f>
        <v>647.72</v>
      </c>
      <c r="E27" s="19">
        <v>660.34</v>
      </c>
      <c r="F27" s="5"/>
    </row>
    <row r="28" spans="1:6" ht="17.25" customHeight="1" x14ac:dyDescent="0.2">
      <c r="A28" s="16"/>
      <c r="B28" s="20"/>
      <c r="C28" s="20"/>
      <c r="D28" s="21">
        <v>0</v>
      </c>
      <c r="E28" s="22">
        <v>0</v>
      </c>
    </row>
    <row r="29" spans="1:6" x14ac:dyDescent="0.2">
      <c r="A29" s="30" t="s">
        <v>19</v>
      </c>
      <c r="B29" s="29"/>
      <c r="C29" s="29"/>
      <c r="D29" s="33">
        <f>D18+D20</f>
        <v>-49639.640000000014</v>
      </c>
      <c r="E29" s="34">
        <f>E18+E20</f>
        <v>-29312.239999999991</v>
      </c>
      <c r="F29" s="5"/>
    </row>
    <row r="30" spans="1:6" x14ac:dyDescent="0.2">
      <c r="A30" s="30"/>
      <c r="B30" s="29"/>
      <c r="C30" s="29"/>
      <c r="D30" s="31"/>
      <c r="E30" s="32"/>
    </row>
    <row r="31" spans="1:6" x14ac:dyDescent="0.2">
      <c r="A31" s="30" t="s">
        <v>20</v>
      </c>
      <c r="B31" s="29"/>
      <c r="C31" s="29"/>
      <c r="D31" s="41">
        <f>D32+D33</f>
        <v>-934.23</v>
      </c>
      <c r="E31" s="42">
        <f>E32+E33</f>
        <v>-62.389999999999993</v>
      </c>
      <c r="F31" s="5"/>
    </row>
    <row r="32" spans="1:6" x14ac:dyDescent="0.2">
      <c r="A32" s="6"/>
      <c r="B32" s="43" t="s">
        <v>21</v>
      </c>
      <c r="C32" s="29"/>
      <c r="D32" s="21">
        <v>-953.97</v>
      </c>
      <c r="E32" s="22">
        <v>-68.569999999999993</v>
      </c>
    </row>
    <row r="33" spans="1:8" x14ac:dyDescent="0.2">
      <c r="A33" s="6"/>
      <c r="B33" s="43" t="s">
        <v>22</v>
      </c>
      <c r="C33" s="29"/>
      <c r="D33" s="21">
        <v>19.739999999999998</v>
      </c>
      <c r="E33" s="22">
        <v>6.18</v>
      </c>
    </row>
    <row r="34" spans="1:8" x14ac:dyDescent="0.2">
      <c r="A34" s="16"/>
      <c r="B34" s="20"/>
      <c r="C34" s="29"/>
      <c r="D34" s="31"/>
      <c r="E34" s="32"/>
    </row>
    <row r="35" spans="1:8" x14ac:dyDescent="0.2">
      <c r="A35" s="30" t="s">
        <v>23</v>
      </c>
      <c r="B35" s="29"/>
      <c r="C35" s="29"/>
      <c r="D35" s="33">
        <f>D36+D37+D38+D39</f>
        <v>-36005.909999999996</v>
      </c>
      <c r="E35" s="34">
        <f>E36+E37+E38+E39</f>
        <v>-121649.09999999999</v>
      </c>
    </row>
    <row r="36" spans="1:8" x14ac:dyDescent="0.2">
      <c r="A36" s="16" t="s">
        <v>24</v>
      </c>
      <c r="B36" s="20"/>
      <c r="C36" s="20"/>
      <c r="D36" s="21">
        <f>-52544.28-2937.67</f>
        <v>-55481.95</v>
      </c>
      <c r="E36" s="22">
        <f>-51369.67-2937.63</f>
        <v>-54307.299999999996</v>
      </c>
    </row>
    <row r="37" spans="1:8" x14ac:dyDescent="0.2">
      <c r="A37" s="16" t="s">
        <v>25</v>
      </c>
      <c r="B37" s="20"/>
      <c r="C37" s="20"/>
      <c r="D37" s="21">
        <v>0</v>
      </c>
      <c r="E37" s="22">
        <v>-72947.31</v>
      </c>
      <c r="H37" s="5"/>
    </row>
    <row r="38" spans="1:8" x14ac:dyDescent="0.2">
      <c r="A38" s="16" t="s">
        <v>26</v>
      </c>
      <c r="B38" s="29"/>
      <c r="C38" s="29"/>
      <c r="D38" s="21">
        <f>12405.08-7569.51</f>
        <v>4835.57</v>
      </c>
      <c r="E38" s="22">
        <v>5605.51</v>
      </c>
      <c r="H38" s="5"/>
    </row>
    <row r="39" spans="1:8" x14ac:dyDescent="0.2">
      <c r="A39" s="16" t="s">
        <v>27</v>
      </c>
      <c r="B39" s="29"/>
      <c r="C39" s="29"/>
      <c r="D39" s="21">
        <v>14640.47</v>
      </c>
      <c r="E39" s="22">
        <v>0</v>
      </c>
    </row>
    <row r="40" spans="1:8" x14ac:dyDescent="0.2">
      <c r="A40" s="30"/>
      <c r="B40" s="29"/>
      <c r="C40" s="29"/>
      <c r="D40" s="31"/>
      <c r="E40" s="32"/>
    </row>
    <row r="41" spans="1:8" ht="15.75" customHeight="1" x14ac:dyDescent="0.2">
      <c r="A41" s="104" t="s">
        <v>28</v>
      </c>
      <c r="B41" s="105"/>
      <c r="C41" s="105"/>
      <c r="D41" s="33">
        <f>D29+D31+D35</f>
        <v>-86579.780000000013</v>
      </c>
      <c r="E41" s="34">
        <f>E29+E31+E35</f>
        <v>-151023.72999999998</v>
      </c>
    </row>
    <row r="42" spans="1:8" x14ac:dyDescent="0.2">
      <c r="A42" s="44"/>
      <c r="B42" s="45"/>
      <c r="C42" s="45"/>
      <c r="D42" s="46"/>
      <c r="E42" s="47"/>
    </row>
    <row r="43" spans="1:8" x14ac:dyDescent="0.2">
      <c r="A43" s="48" t="s">
        <v>29</v>
      </c>
      <c r="B43" s="49"/>
      <c r="C43" s="49"/>
      <c r="D43" s="33">
        <f>D44+D45</f>
        <v>0</v>
      </c>
      <c r="E43" s="34">
        <f>E44+E45</f>
        <v>0</v>
      </c>
    </row>
    <row r="44" spans="1:8" x14ac:dyDescent="0.2">
      <c r="A44" s="50" t="s">
        <v>30</v>
      </c>
      <c r="B44" s="51"/>
      <c r="C44" s="51"/>
      <c r="D44" s="21">
        <v>0</v>
      </c>
      <c r="E44" s="22">
        <v>0</v>
      </c>
    </row>
    <row r="45" spans="1:8" x14ac:dyDescent="0.2">
      <c r="A45" s="16" t="s">
        <v>31</v>
      </c>
      <c r="B45" s="52"/>
      <c r="C45" s="52"/>
      <c r="D45" s="21">
        <v>0</v>
      </c>
      <c r="E45" s="22">
        <v>0</v>
      </c>
      <c r="F45" s="5"/>
    </row>
    <row r="46" spans="1:8" ht="8.1" customHeight="1" thickBot="1" x14ac:dyDescent="0.25">
      <c r="A46" s="53"/>
      <c r="B46" s="54"/>
      <c r="C46" s="54"/>
      <c r="D46" s="55"/>
      <c r="E46" s="56"/>
    </row>
    <row r="47" spans="1:8" ht="15.75" thickBot="1" x14ac:dyDescent="0.25">
      <c r="A47" s="106" t="s">
        <v>32</v>
      </c>
      <c r="B47" s="107"/>
      <c r="C47" s="57"/>
      <c r="D47" s="58">
        <f>D41+D44+D45</f>
        <v>-86579.780000000013</v>
      </c>
      <c r="E47" s="59">
        <f>E41+E44+E45</f>
        <v>-151023.72999999998</v>
      </c>
      <c r="F47" s="60"/>
    </row>
    <row r="48" spans="1:8" x14ac:dyDescent="0.2">
      <c r="A48" s="1"/>
      <c r="B48" s="2"/>
      <c r="C48" s="2"/>
      <c r="D48" s="61"/>
      <c r="E48" s="3"/>
    </row>
    <row r="49" spans="1:7" x14ac:dyDescent="0.2">
      <c r="A49" s="6"/>
      <c r="B49" s="7"/>
      <c r="C49" s="7"/>
      <c r="D49" s="62"/>
      <c r="E49" s="8"/>
    </row>
    <row r="50" spans="1:7" x14ac:dyDescent="0.2">
      <c r="A50" s="6"/>
      <c r="B50" s="7"/>
      <c r="C50" s="7"/>
      <c r="D50" s="63"/>
      <c r="E50" s="8"/>
    </row>
    <row r="51" spans="1:7" x14ac:dyDescent="0.2">
      <c r="A51" s="86" t="s">
        <v>33</v>
      </c>
      <c r="B51" s="87"/>
      <c r="C51" s="87"/>
      <c r="D51" s="87" t="s">
        <v>34</v>
      </c>
      <c r="E51" s="88"/>
    </row>
    <row r="52" spans="1:7" x14ac:dyDescent="0.2">
      <c r="A52" s="96" t="s">
        <v>35</v>
      </c>
      <c r="B52" s="97"/>
      <c r="C52" s="97"/>
      <c r="D52" s="89" t="s">
        <v>36</v>
      </c>
      <c r="E52" s="98"/>
    </row>
    <row r="53" spans="1:7" x14ac:dyDescent="0.2">
      <c r="A53" s="64"/>
      <c r="B53" s="65"/>
      <c r="C53" s="65"/>
      <c r="D53" s="66"/>
      <c r="E53" s="67"/>
    </row>
    <row r="54" spans="1:7" x14ac:dyDescent="0.2">
      <c r="A54" s="64"/>
      <c r="B54" s="65"/>
      <c r="C54" s="65"/>
      <c r="D54" s="66"/>
      <c r="E54" s="67"/>
    </row>
    <row r="55" spans="1:7" x14ac:dyDescent="0.2">
      <c r="A55" s="86" t="s">
        <v>37</v>
      </c>
      <c r="B55" s="87"/>
      <c r="C55" s="87"/>
      <c r="D55" s="87" t="s">
        <v>38</v>
      </c>
      <c r="E55" s="88"/>
    </row>
    <row r="56" spans="1:7" x14ac:dyDescent="0.2">
      <c r="A56" s="96" t="s">
        <v>39</v>
      </c>
      <c r="B56" s="97"/>
      <c r="C56" s="97"/>
      <c r="D56" s="89" t="s">
        <v>40</v>
      </c>
      <c r="E56" s="98"/>
    </row>
    <row r="57" spans="1:7" s="71" customFormat="1" ht="15.75" x14ac:dyDescent="0.25">
      <c r="A57" s="68"/>
      <c r="B57" s="69"/>
      <c r="C57" s="69"/>
      <c r="D57" s="69"/>
      <c r="E57" s="70"/>
      <c r="G57" s="72"/>
    </row>
    <row r="58" spans="1:7" ht="18" customHeight="1" x14ac:dyDescent="0.2">
      <c r="A58" s="86"/>
      <c r="B58" s="87"/>
      <c r="C58" s="87"/>
      <c r="D58" s="87"/>
      <c r="E58" s="88"/>
    </row>
    <row r="59" spans="1:7" ht="18" customHeight="1" x14ac:dyDescent="0.2">
      <c r="A59" s="73"/>
      <c r="B59" s="74"/>
      <c r="C59" s="87" t="s">
        <v>41</v>
      </c>
      <c r="D59" s="87"/>
      <c r="E59" s="75"/>
    </row>
    <row r="60" spans="1:7" ht="18" customHeight="1" x14ac:dyDescent="0.2">
      <c r="A60" s="76"/>
      <c r="B60" s="77"/>
      <c r="C60" s="89" t="s">
        <v>42</v>
      </c>
      <c r="D60" s="89"/>
      <c r="E60" s="78"/>
    </row>
    <row r="61" spans="1:7" ht="18" customHeight="1" x14ac:dyDescent="0.2">
      <c r="A61" s="79"/>
      <c r="B61" s="80"/>
      <c r="C61" s="80"/>
      <c r="D61" s="80"/>
      <c r="E61" s="81"/>
    </row>
    <row r="62" spans="1:7" ht="18" customHeight="1" x14ac:dyDescent="0.25">
      <c r="A62" s="90"/>
      <c r="B62" s="91"/>
      <c r="C62" s="91"/>
      <c r="D62" s="91"/>
      <c r="E62" s="92"/>
    </row>
    <row r="63" spans="1:7" ht="13.5" customHeight="1" x14ac:dyDescent="0.2">
      <c r="A63" s="93"/>
      <c r="B63" s="94"/>
      <c r="C63" s="94"/>
      <c r="D63" s="94"/>
      <c r="E63" s="95"/>
    </row>
    <row r="64" spans="1:7" ht="18" customHeight="1" thickBot="1" x14ac:dyDescent="0.25">
      <c r="A64" s="83"/>
      <c r="B64" s="84"/>
      <c r="C64" s="84"/>
      <c r="D64" s="84"/>
      <c r="E64" s="85"/>
    </row>
  </sheetData>
  <mergeCells count="26">
    <mergeCell ref="A11:E11"/>
    <mergeCell ref="A5:E5"/>
    <mergeCell ref="A6:E6"/>
    <mergeCell ref="A7:E7"/>
    <mergeCell ref="A8:E8"/>
    <mergeCell ref="A10:E10"/>
    <mergeCell ref="A56:C56"/>
    <mergeCell ref="D56:E56"/>
    <mergeCell ref="A13:C13"/>
    <mergeCell ref="B16:C16"/>
    <mergeCell ref="A20:C20"/>
    <mergeCell ref="A41:C41"/>
    <mergeCell ref="A47:B47"/>
    <mergeCell ref="A51:C51"/>
    <mergeCell ref="D51:E51"/>
    <mergeCell ref="A52:C52"/>
    <mergeCell ref="D52:E52"/>
    <mergeCell ref="A55:C55"/>
    <mergeCell ref="D55:E55"/>
    <mergeCell ref="A64:E64"/>
    <mergeCell ref="A58:C58"/>
    <mergeCell ref="D58:E58"/>
    <mergeCell ref="C59:D59"/>
    <mergeCell ref="C60:D60"/>
    <mergeCell ref="A62:E62"/>
    <mergeCell ref="A63:E63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SET2020</vt:lpstr>
    </vt:vector>
  </TitlesOfParts>
  <Company>fomentope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teotimo.almeida</dc:creator>
  <cp:lastModifiedBy>Ana Carolina</cp:lastModifiedBy>
  <dcterms:created xsi:type="dcterms:W3CDTF">2020-10-07T18:00:06Z</dcterms:created>
  <dcterms:modified xsi:type="dcterms:W3CDTF">2020-10-30T18:09:04Z</dcterms:modified>
</cp:coreProperties>
</file>