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Q:\GEDOP - Compartilha\LAI - Monitoramento\LAI\9 EXECUÇÃO ORÇAMENTÁRIA E FINANCEIRA\Despesas\2022 DRE\"/>
    </mc:Choice>
  </mc:AlternateContent>
  <xr:revisionPtr revIDLastSave="0" documentId="8_{0E0C8EFF-E3E0-4128-91C5-4E8A23C050A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 R E - AGO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4" i="1" l="1"/>
  <c r="D44" i="1"/>
  <c r="D37" i="1"/>
  <c r="E36" i="1"/>
  <c r="D36" i="1"/>
  <c r="E35" i="1"/>
  <c r="E31" i="1"/>
  <c r="D31" i="1"/>
  <c r="E23" i="1"/>
  <c r="D23" i="1"/>
  <c r="E22" i="1"/>
  <c r="E20" i="1" s="1"/>
  <c r="D22" i="1"/>
  <c r="D20" i="1" s="1"/>
  <c r="D14" i="1"/>
  <c r="D13" i="1" s="1"/>
  <c r="D18" i="1" s="1"/>
  <c r="D29" i="1" s="1"/>
  <c r="E13" i="1"/>
  <c r="E18" i="1" s="1"/>
  <c r="D35" i="1" l="1"/>
  <c r="D42" i="1" s="1"/>
  <c r="D48" i="1" s="1"/>
  <c r="E29" i="1"/>
  <c r="E42" i="1" s="1"/>
  <c r="E48" i="1" s="1"/>
</calcChain>
</file>

<file path=xl/sharedStrings.xml><?xml version="1.0" encoding="utf-8"?>
<sst xmlns="http://schemas.openxmlformats.org/spreadsheetml/2006/main" count="44" uniqueCount="44">
  <si>
    <t>CNPJ(MF) nº 13.178.690/0001-15</t>
  </si>
  <si>
    <t>Av. Engenheiro Domingos Ferreira, 467 - Pina, RECIFE (PE) - CEP: 51.011-051</t>
  </si>
  <si>
    <t>Instituição autorizada pelo Banco Central do Brasil em 06/12/2010</t>
  </si>
  <si>
    <t>BALANCETE PATRIMONIAL LEVANTADO EM 31 DE AGOSTO DE 2022</t>
  </si>
  <si>
    <t>(Valores expressos em R$ 1,00)</t>
  </si>
  <si>
    <t>DEMONSTRAÇÃO DO RESULTADO DO PERÍODO - 01/08/2022 A 31/08/2022</t>
  </si>
  <si>
    <t>RECEITAS DA INTERMEDIAÇÃO FINANCEIRA</t>
  </si>
  <si>
    <t>Operações de Crédito</t>
  </si>
  <si>
    <t>Aplicações Interfinanceiras de Liquidez.</t>
  </si>
  <si>
    <t>Resultado de Operações com Títulos e Valores Mobiliários</t>
  </si>
  <si>
    <t>RESULTADO BRUTO DA INTERMEDIAÇÃO FINANCEIRA</t>
  </si>
  <si>
    <t>OUTRAS RECEITAS/DESPESAS OPERACIONAIS</t>
  </si>
  <si>
    <t>Receitas de Prestação de Serviços</t>
  </si>
  <si>
    <t>Despesas de Pessoal e Honorários</t>
  </si>
  <si>
    <t>Outras Despesas Administrativas</t>
  </si>
  <si>
    <t>Despesas Tributárias</t>
  </si>
  <si>
    <t>Outras Despesas Operacionais</t>
  </si>
  <si>
    <t>Despesas de Repasse - FINEP/BNB/FUNGETUR</t>
  </si>
  <si>
    <t>Outras Receitas Operacionais</t>
  </si>
  <si>
    <t>RESULTADO OPERACIONAL</t>
  </si>
  <si>
    <t>DESPESAS NÃO OPERACIONAIS</t>
  </si>
  <si>
    <t>Outras Despesas Não Operacionais</t>
  </si>
  <si>
    <t>Outras Receitas Não Operacionais</t>
  </si>
  <si>
    <t>APROVISIONAMENTO E AJUSTES PATRIMONIAIS</t>
  </si>
  <si>
    <t>Despesas de Depreciação e Amortização</t>
  </si>
  <si>
    <t>Provisões para Operações de Crédito</t>
  </si>
  <si>
    <t>Outras Ações Cíveis</t>
  </si>
  <si>
    <t>Recuperação de Créditos Baixados como Prejuizo</t>
  </si>
  <si>
    <t>Reversão de Operações de Crédito em Liquidação Duvidosa</t>
  </si>
  <si>
    <t>RESULTADO ANTES DA TRIBUTAÇÃO SOBRE O LUCRO</t>
  </si>
  <si>
    <t>(-) IMPOSTO DE RENDA E CONTRIBUIÇÃO SOCIAL</t>
  </si>
  <si>
    <t xml:space="preserve">  Provisão para Imposto de Renda</t>
  </si>
  <si>
    <t xml:space="preserve">  Provisão para Contribuição Social</t>
  </si>
  <si>
    <t>RESULTADO LÍQUIDO DO PERÍODO</t>
  </si>
  <si>
    <t>Márcio Stefanni Monteiro Morais</t>
  </si>
  <si>
    <t>Renata Kosminsky</t>
  </si>
  <si>
    <t xml:space="preserve">Diretor Presidente </t>
  </si>
  <si>
    <t>Diretora Administrativo</t>
  </si>
  <si>
    <t>Edilberto Xavier de Albuquerque Junior</t>
  </si>
  <si>
    <t>Eduardo Luiz Almeida de Queiroz</t>
  </si>
  <si>
    <t>Diretor de Operações</t>
  </si>
  <si>
    <t>Diretor Financeiro e de Planejamento e Controle</t>
  </si>
  <si>
    <t>Teótimo Soares de Almeida</t>
  </si>
  <si>
    <t>Contador CRC 022654/O-0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</si>
</sst>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[$-416]General"/>
    <numFmt numFmtId="165" formatCode="[$-416]mmm\-yy;@"/>
    <numFmt numFmtId="166" formatCode="&quot; &quot;#,##0.00&quot; &quot;;&quot;-&quot;#,##0.00&quot; &quot;;&quot; -&quot;#&quot; &quot;;&quot; &quot;@&quot; &quot;"/>
    <numFmt numFmtId="167" formatCode="&quot; &quot;#,##0&quot; &quot;;&quot;-&quot;#,##0&quot; &quot;;&quot; -&quot;#&quot; &quot;;&quot; &quot;@&quot; &quot;"/>
    <numFmt numFmtId="168" formatCode="_-* #,##0_-;\-* #,##0_-;_-* &quot;-&quot;??_-;_-@_-"/>
    <numFmt numFmtId="169" formatCode="&quot; &quot;#,##0.00&quot; &quot;;&quot;-&quot;#,##0.00&quot; &quot;;&quot; -&quot;#.00&quot; &quot;;&quot; &quot;@&quot; &quot;"/>
  </numFmts>
  <fonts count="15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u/>
      <sz val="12"/>
      <color rgb="FF000000"/>
      <name val="Arial"/>
      <family val="2"/>
    </font>
    <font>
      <b/>
      <u/>
      <sz val="10"/>
      <color rgb="FF000000"/>
      <name val="Arial"/>
      <family val="2"/>
    </font>
    <font>
      <u/>
      <sz val="10"/>
      <color rgb="FF000000"/>
      <name val="Arial"/>
      <family val="2"/>
    </font>
    <font>
      <b/>
      <sz val="10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rgb="FF000000"/>
      </right>
      <top style="medium">
        <color indexed="64"/>
      </top>
      <bottom style="medium">
        <color indexed="64"/>
      </bottom>
      <diagonal/>
    </border>
    <border>
      <left style="double">
        <color rgb="FF000000"/>
      </left>
      <right style="double">
        <color rgb="FF000000"/>
      </right>
      <top style="medium">
        <color indexed="64"/>
      </top>
      <bottom style="medium">
        <color indexed="64"/>
      </bottom>
      <diagonal/>
    </border>
    <border>
      <left style="double">
        <color rgb="FF000000"/>
      </left>
      <right style="double">
        <color rgb="FF000000"/>
      </right>
      <top style="medium">
        <color indexed="64"/>
      </top>
      <bottom/>
      <diagonal/>
    </border>
    <border>
      <left style="double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2" fillId="0" borderId="0"/>
    <xf numFmtId="166" fontId="2" fillId="0" borderId="0"/>
  </cellStyleXfs>
  <cellXfs count="117">
    <xf numFmtId="0" fontId="0" fillId="0" borderId="0" xfId="0"/>
    <xf numFmtId="164" fontId="2" fillId="2" borderId="1" xfId="2" applyFill="1" applyBorder="1"/>
    <xf numFmtId="164" fontId="2" fillId="2" borderId="2" xfId="2" applyFill="1" applyBorder="1"/>
    <xf numFmtId="164" fontId="2" fillId="2" borderId="3" xfId="2" applyFill="1" applyBorder="1"/>
    <xf numFmtId="164" fontId="2" fillId="0" borderId="0" xfId="2"/>
    <xf numFmtId="43" fontId="2" fillId="0" borderId="0" xfId="1" applyFont="1"/>
    <xf numFmtId="164" fontId="2" fillId="2" borderId="4" xfId="2" applyFill="1" applyBorder="1"/>
    <xf numFmtId="164" fontId="2" fillId="2" borderId="0" xfId="2" applyFill="1"/>
    <xf numFmtId="164" fontId="2" fillId="2" borderId="5" xfId="2" applyFill="1" applyBorder="1"/>
    <xf numFmtId="164" fontId="2" fillId="2" borderId="9" xfId="2" applyFill="1" applyBorder="1"/>
    <xf numFmtId="164" fontId="2" fillId="2" borderId="10" xfId="2" applyFill="1" applyBorder="1"/>
    <xf numFmtId="164" fontId="2" fillId="2" borderId="11" xfId="2" applyFill="1" applyBorder="1"/>
    <xf numFmtId="165" fontId="7" fillId="2" borderId="2" xfId="2" applyNumberFormat="1" applyFont="1" applyFill="1" applyBorder="1"/>
    <xf numFmtId="165" fontId="7" fillId="2" borderId="3" xfId="2" applyNumberFormat="1" applyFont="1" applyFill="1" applyBorder="1"/>
    <xf numFmtId="167" fontId="8" fillId="2" borderId="0" xfId="3" applyNumberFormat="1" applyFont="1" applyFill="1"/>
    <xf numFmtId="167" fontId="8" fillId="2" borderId="5" xfId="3" applyNumberFormat="1" applyFont="1" applyFill="1" applyBorder="1"/>
    <xf numFmtId="164" fontId="5" fillId="2" borderId="4" xfId="2" applyFont="1" applyFill="1" applyBorder="1" applyAlignment="1">
      <alignment horizontal="left" indent="1"/>
    </xf>
    <xf numFmtId="164" fontId="5" fillId="2" borderId="0" xfId="2" applyFont="1" applyFill="1"/>
    <xf numFmtId="167" fontId="5" fillId="2" borderId="0" xfId="1" applyNumberFormat="1" applyFont="1" applyFill="1" applyBorder="1" applyAlignment="1">
      <alignment horizontal="right"/>
    </xf>
    <xf numFmtId="167" fontId="5" fillId="2" borderId="5" xfId="1" applyNumberFormat="1" applyFont="1" applyFill="1" applyBorder="1" applyAlignment="1">
      <alignment horizontal="right"/>
    </xf>
    <xf numFmtId="167" fontId="5" fillId="2" borderId="0" xfId="3" applyNumberFormat="1" applyFont="1" applyFill="1" applyAlignment="1">
      <alignment horizontal="right" vertical="center"/>
    </xf>
    <xf numFmtId="167" fontId="5" fillId="2" borderId="5" xfId="3" applyNumberFormat="1" applyFont="1" applyFill="1" applyBorder="1" applyAlignment="1">
      <alignment horizontal="right" vertical="center"/>
    </xf>
    <xf numFmtId="164" fontId="5" fillId="2" borderId="4" xfId="2" applyFont="1" applyFill="1" applyBorder="1"/>
    <xf numFmtId="167" fontId="5" fillId="2" borderId="0" xfId="2" applyNumberFormat="1" applyFont="1" applyFill="1" applyAlignment="1">
      <alignment horizontal="right"/>
    </xf>
    <xf numFmtId="167" fontId="5" fillId="2" borderId="5" xfId="2" applyNumberFormat="1" applyFont="1" applyFill="1" applyBorder="1" applyAlignment="1">
      <alignment horizontal="right"/>
    </xf>
    <xf numFmtId="164" fontId="4" fillId="2" borderId="4" xfId="2" applyFont="1" applyFill="1" applyBorder="1"/>
    <xf numFmtId="164" fontId="4" fillId="2" borderId="0" xfId="2" applyFont="1" applyFill="1"/>
    <xf numFmtId="167" fontId="4" fillId="2" borderId="0" xfId="2" applyNumberFormat="1" applyFont="1" applyFill="1" applyAlignment="1">
      <alignment horizontal="right"/>
    </xf>
    <xf numFmtId="167" fontId="4" fillId="2" borderId="5" xfId="2" applyNumberFormat="1" applyFont="1" applyFill="1" applyBorder="1" applyAlignment="1">
      <alignment horizontal="right"/>
    </xf>
    <xf numFmtId="167" fontId="8" fillId="2" borderId="0" xfId="3" applyNumberFormat="1" applyFont="1" applyFill="1" applyAlignment="1">
      <alignment horizontal="right" vertical="center"/>
    </xf>
    <xf numFmtId="167" fontId="8" fillId="2" borderId="5" xfId="3" applyNumberFormat="1" applyFont="1" applyFill="1" applyBorder="1" applyAlignment="1">
      <alignment horizontal="right" vertical="center"/>
    </xf>
    <xf numFmtId="164" fontId="5" fillId="3" borderId="0" xfId="2" applyFont="1" applyFill="1" applyAlignment="1">
      <alignment readingOrder="1"/>
    </xf>
    <xf numFmtId="167" fontId="5" fillId="0" borderId="0" xfId="1" applyNumberFormat="1" applyFont="1" applyFill="1" applyBorder="1" applyAlignment="1">
      <alignment horizontal="right"/>
    </xf>
    <xf numFmtId="167" fontId="5" fillId="0" borderId="5" xfId="1" applyNumberFormat="1" applyFont="1" applyFill="1" applyBorder="1" applyAlignment="1">
      <alignment horizontal="right"/>
    </xf>
    <xf numFmtId="167" fontId="5" fillId="0" borderId="0" xfId="3" applyNumberFormat="1" applyFont="1" applyAlignment="1">
      <alignment horizontal="right" vertical="center"/>
    </xf>
    <xf numFmtId="167" fontId="5" fillId="0" borderId="5" xfId="3" applyNumberFormat="1" applyFont="1" applyBorder="1" applyAlignment="1">
      <alignment horizontal="right" vertical="center"/>
    </xf>
    <xf numFmtId="164" fontId="5" fillId="2" borderId="0" xfId="2" applyFont="1" applyFill="1" applyAlignment="1">
      <alignment readingOrder="1"/>
    </xf>
    <xf numFmtId="167" fontId="4" fillId="2" borderId="0" xfId="3" applyNumberFormat="1" applyFont="1" applyFill="1" applyAlignment="1">
      <alignment horizontal="right" vertical="center"/>
    </xf>
    <xf numFmtId="167" fontId="4" fillId="2" borderId="5" xfId="3" applyNumberFormat="1" applyFont="1" applyFill="1" applyBorder="1" applyAlignment="1">
      <alignment horizontal="right" vertical="center"/>
    </xf>
    <xf numFmtId="164" fontId="5" fillId="2" borderId="0" xfId="2" applyFont="1" applyFill="1" applyAlignment="1">
      <alignment horizontal="left" indent="1"/>
    </xf>
    <xf numFmtId="164" fontId="4" fillId="3" borderId="4" xfId="2" applyFont="1" applyFill="1" applyBorder="1" applyAlignment="1">
      <alignment horizontal="left" wrapText="1"/>
    </xf>
    <xf numFmtId="164" fontId="4" fillId="3" borderId="0" xfId="2" applyFont="1" applyFill="1" applyAlignment="1">
      <alignment horizontal="left" wrapText="1"/>
    </xf>
    <xf numFmtId="167" fontId="4" fillId="2" borderId="0" xfId="2" applyNumberFormat="1" applyFont="1" applyFill="1" applyAlignment="1">
      <alignment horizontal="right" wrapText="1"/>
    </xf>
    <xf numFmtId="167" fontId="4" fillId="2" borderId="5" xfId="2" applyNumberFormat="1" applyFont="1" applyFill="1" applyBorder="1" applyAlignment="1">
      <alignment horizontal="right" wrapText="1"/>
    </xf>
    <xf numFmtId="164" fontId="4" fillId="3" borderId="4" xfId="2" applyFont="1" applyFill="1" applyBorder="1"/>
    <xf numFmtId="164" fontId="4" fillId="3" borderId="0" xfId="2" applyFont="1" applyFill="1"/>
    <xf numFmtId="164" fontId="5" fillId="3" borderId="4" xfId="2" applyFont="1" applyFill="1" applyBorder="1" applyAlignment="1">
      <alignment horizontal="left" indent="1"/>
    </xf>
    <xf numFmtId="164" fontId="5" fillId="3" borderId="0" xfId="2" applyFont="1" applyFill="1"/>
    <xf numFmtId="164" fontId="9" fillId="2" borderId="0" xfId="2" applyFont="1" applyFill="1"/>
    <xf numFmtId="164" fontId="5" fillId="2" borderId="9" xfId="2" applyFont="1" applyFill="1" applyBorder="1"/>
    <xf numFmtId="164" fontId="9" fillId="2" borderId="10" xfId="2" applyFont="1" applyFill="1" applyBorder="1"/>
    <xf numFmtId="167" fontId="9" fillId="2" borderId="10" xfId="2" applyNumberFormat="1" applyFont="1" applyFill="1" applyBorder="1" applyAlignment="1">
      <alignment horizontal="right"/>
    </xf>
    <xf numFmtId="167" fontId="9" fillId="2" borderId="11" xfId="2" applyNumberFormat="1" applyFont="1" applyFill="1" applyBorder="1" applyAlignment="1">
      <alignment horizontal="right"/>
    </xf>
    <xf numFmtId="164" fontId="4" fillId="2" borderId="13" xfId="2" applyFont="1" applyFill="1" applyBorder="1" applyAlignment="1">
      <alignment horizontal="left"/>
    </xf>
    <xf numFmtId="167" fontId="8" fillId="2" borderId="13" xfId="3" applyNumberFormat="1" applyFont="1" applyFill="1" applyBorder="1" applyAlignment="1">
      <alignment horizontal="right" vertical="center"/>
    </xf>
    <xf numFmtId="167" fontId="8" fillId="2" borderId="14" xfId="3" applyNumberFormat="1" applyFont="1" applyFill="1" applyBorder="1" applyAlignment="1">
      <alignment horizontal="right" vertical="center"/>
    </xf>
    <xf numFmtId="168" fontId="2" fillId="0" borderId="0" xfId="1" applyNumberFormat="1" applyFont="1"/>
    <xf numFmtId="167" fontId="8" fillId="2" borderId="2" xfId="3" applyNumberFormat="1" applyFont="1" applyFill="1" applyBorder="1" applyAlignment="1">
      <alignment horizontal="right" vertical="center"/>
    </xf>
    <xf numFmtId="169" fontId="8" fillId="2" borderId="0" xfId="3" applyNumberFormat="1" applyFont="1" applyFill="1" applyAlignment="1">
      <alignment horizontal="right" vertical="center"/>
    </xf>
    <xf numFmtId="43" fontId="8" fillId="2" borderId="0" xfId="1" applyFont="1" applyFill="1" applyBorder="1" applyAlignment="1" applyProtection="1">
      <alignment horizontal="right" vertical="center"/>
    </xf>
    <xf numFmtId="164" fontId="11" fillId="2" borderId="4" xfId="2" applyFont="1" applyFill="1" applyBorder="1" applyAlignment="1">
      <alignment horizontal="center" vertical="center"/>
    </xf>
    <xf numFmtId="164" fontId="11" fillId="2" borderId="0" xfId="2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164" fontId="13" fillId="2" borderId="4" xfId="2" applyFont="1" applyFill="1" applyBorder="1"/>
    <xf numFmtId="164" fontId="13" fillId="2" borderId="0" xfId="2" applyFont="1" applyFill="1"/>
    <xf numFmtId="164" fontId="13" fillId="2" borderId="5" xfId="2" applyFont="1" applyFill="1" applyBorder="1"/>
    <xf numFmtId="43" fontId="2" fillId="0" borderId="0" xfId="1" applyFont="1" applyBorder="1"/>
    <xf numFmtId="164" fontId="11" fillId="0" borderId="4" xfId="2" applyFont="1" applyBorder="1" applyAlignment="1">
      <alignment vertical="top"/>
    </xf>
    <xf numFmtId="164" fontId="11" fillId="0" borderId="0" xfId="2" applyFont="1" applyAlignment="1">
      <alignment vertical="top"/>
    </xf>
    <xf numFmtId="164" fontId="11" fillId="0" borderId="5" xfId="2" applyFont="1" applyBorder="1" applyAlignment="1">
      <alignment vertical="top"/>
    </xf>
    <xf numFmtId="43" fontId="2" fillId="2" borderId="0" xfId="1" applyFont="1" applyFill="1"/>
    <xf numFmtId="164" fontId="11" fillId="0" borderId="9" xfId="2" applyFont="1" applyBorder="1" applyAlignment="1">
      <alignment horizontal="center" vertical="top"/>
    </xf>
    <xf numFmtId="164" fontId="11" fillId="0" borderId="10" xfId="2" applyFont="1" applyBorder="1" applyAlignment="1">
      <alignment horizontal="center" vertical="top"/>
    </xf>
    <xf numFmtId="164" fontId="11" fillId="0" borderId="11" xfId="2" applyFont="1" applyBorder="1" applyAlignment="1">
      <alignment horizontal="center" vertical="top"/>
    </xf>
    <xf numFmtId="0" fontId="10" fillId="2" borderId="4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164" fontId="11" fillId="2" borderId="4" xfId="2" applyFont="1" applyFill="1" applyBorder="1" applyAlignment="1">
      <alignment horizontal="center" vertical="top"/>
    </xf>
    <xf numFmtId="164" fontId="11" fillId="2" borderId="0" xfId="2" applyFont="1" applyFill="1" applyAlignment="1">
      <alignment horizontal="center" vertical="top"/>
    </xf>
    <xf numFmtId="164" fontId="11" fillId="2" borderId="5" xfId="2" applyFont="1" applyFill="1" applyBorder="1" applyAlignment="1">
      <alignment horizontal="center" vertical="top"/>
    </xf>
    <xf numFmtId="164" fontId="13" fillId="2" borderId="4" xfId="2" applyFont="1" applyFill="1" applyBorder="1" applyAlignment="1">
      <alignment horizontal="center"/>
    </xf>
    <xf numFmtId="164" fontId="13" fillId="2" borderId="0" xfId="2" applyFont="1" applyFill="1" applyAlignment="1">
      <alignment horizontal="center"/>
    </xf>
    <xf numFmtId="164" fontId="13" fillId="2" borderId="5" xfId="2" applyFont="1" applyFill="1" applyBorder="1" applyAlignment="1">
      <alignment horizontal="center"/>
    </xf>
    <xf numFmtId="164" fontId="11" fillId="2" borderId="4" xfId="2" applyFont="1" applyFill="1" applyBorder="1" applyAlignment="1">
      <alignment horizontal="center" vertical="center"/>
    </xf>
    <xf numFmtId="164" fontId="11" fillId="2" borderId="0" xfId="2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11" fillId="0" borderId="4" xfId="2" applyFont="1" applyBorder="1" applyAlignment="1">
      <alignment horizontal="center" vertical="center"/>
    </xf>
    <xf numFmtId="164" fontId="11" fillId="0" borderId="0" xfId="2" applyFont="1" applyAlignment="1">
      <alignment horizontal="center" vertical="center"/>
    </xf>
    <xf numFmtId="164" fontId="4" fillId="2" borderId="4" xfId="2" applyFont="1" applyFill="1" applyBorder="1" applyAlignment="1">
      <alignment horizontal="left"/>
    </xf>
    <xf numFmtId="164" fontId="4" fillId="2" borderId="0" xfId="2" applyFont="1" applyFill="1" applyAlignment="1">
      <alignment horizontal="left"/>
    </xf>
    <xf numFmtId="164" fontId="5" fillId="2" borderId="0" xfId="2" applyFont="1" applyFill="1" applyAlignment="1">
      <alignment horizontal="left"/>
    </xf>
    <xf numFmtId="164" fontId="4" fillId="3" borderId="4" xfId="2" applyFont="1" applyFill="1" applyBorder="1" applyAlignment="1">
      <alignment horizontal="left"/>
    </xf>
    <xf numFmtId="164" fontId="4" fillId="3" borderId="0" xfId="2" applyFont="1" applyFill="1" applyAlignment="1">
      <alignment horizontal="left"/>
    </xf>
    <xf numFmtId="164" fontId="4" fillId="3" borderId="4" xfId="2" applyFont="1" applyFill="1" applyBorder="1" applyAlignment="1">
      <alignment horizontal="left" wrapText="1"/>
    </xf>
    <xf numFmtId="164" fontId="4" fillId="3" borderId="0" xfId="2" applyFont="1" applyFill="1" applyAlignment="1">
      <alignment horizontal="left" wrapText="1"/>
    </xf>
    <xf numFmtId="164" fontId="4" fillId="2" borderId="12" xfId="2" applyFont="1" applyFill="1" applyBorder="1" applyAlignment="1">
      <alignment horizontal="left"/>
    </xf>
    <xf numFmtId="164" fontId="4" fillId="2" borderId="13" xfId="2" applyFont="1" applyFill="1" applyBorder="1" applyAlignment="1">
      <alignment horizontal="left"/>
    </xf>
    <xf numFmtId="164" fontId="3" fillId="2" borderId="6" xfId="2" applyFont="1" applyFill="1" applyBorder="1" applyAlignment="1">
      <alignment horizontal="center"/>
    </xf>
    <xf numFmtId="164" fontId="3" fillId="2" borderId="7" xfId="2" applyFont="1" applyFill="1" applyBorder="1" applyAlignment="1">
      <alignment horizontal="center"/>
    </xf>
    <xf numFmtId="164" fontId="3" fillId="2" borderId="8" xfId="2" applyFont="1" applyFill="1" applyBorder="1" applyAlignment="1">
      <alignment horizontal="center"/>
    </xf>
    <xf numFmtId="164" fontId="4" fillId="2" borderId="6" xfId="2" applyFont="1" applyFill="1" applyBorder="1" applyAlignment="1">
      <alignment horizontal="center"/>
    </xf>
    <xf numFmtId="164" fontId="4" fillId="2" borderId="7" xfId="2" applyFont="1" applyFill="1" applyBorder="1" applyAlignment="1">
      <alignment horizontal="center"/>
    </xf>
    <xf numFmtId="164" fontId="4" fillId="2" borderId="8" xfId="2" applyFont="1" applyFill="1" applyBorder="1" applyAlignment="1">
      <alignment horizontal="center"/>
    </xf>
    <xf numFmtId="164" fontId="5" fillId="2" borderId="12" xfId="2" applyFont="1" applyFill="1" applyBorder="1" applyAlignment="1">
      <alignment horizontal="center"/>
    </xf>
    <xf numFmtId="164" fontId="5" fillId="2" borderId="13" xfId="2" applyFont="1" applyFill="1" applyBorder="1" applyAlignment="1">
      <alignment horizontal="center"/>
    </xf>
    <xf numFmtId="164" fontId="5" fillId="2" borderId="14" xfId="2" applyFont="1" applyFill="1" applyBorder="1" applyAlignment="1">
      <alignment horizontal="center"/>
    </xf>
    <xf numFmtId="164" fontId="6" fillId="2" borderId="15" xfId="2" applyFont="1" applyFill="1" applyBorder="1" applyAlignment="1">
      <alignment horizontal="center" vertical="center"/>
    </xf>
    <xf numFmtId="164" fontId="6" fillId="2" borderId="16" xfId="2" applyFont="1" applyFill="1" applyBorder="1" applyAlignment="1">
      <alignment horizontal="center" vertical="center"/>
    </xf>
    <xf numFmtId="164" fontId="6" fillId="2" borderId="17" xfId="2" applyFont="1" applyFill="1" applyBorder="1" applyAlignment="1">
      <alignment horizontal="center" vertical="center"/>
    </xf>
    <xf numFmtId="164" fontId="6" fillId="2" borderId="18" xfId="2" applyFont="1" applyFill="1" applyBorder="1" applyAlignment="1">
      <alignment horizontal="center" vertical="center"/>
    </xf>
  </cellXfs>
  <cellStyles count="4">
    <cellStyle name="Excel Built-in Comma" xfId="3" xr:uid="{00000000-0005-0000-0000-000000000000}"/>
    <cellStyle name="Excel Built-in Normal" xfId="2" xr:uid="{00000000-0005-0000-0000-000001000000}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1631950</xdr:colOff>
      <xdr:row>1</xdr:row>
      <xdr:rowOff>0</xdr:rowOff>
    </xdr:from>
    <xdr:to>
      <xdr:col>3</xdr:col>
      <xdr:colOff>812800</xdr:colOff>
      <xdr:row>3</xdr:row>
      <xdr:rowOff>12700</xdr:rowOff>
    </xdr:to>
    <xdr:pic>
      <xdr:nvPicPr>
        <xdr:cNvPr id="2" name="Imagem 3" descr="O:\Logotipos\AGE -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4100" y="196850"/>
          <a:ext cx="216535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7"/>
  <sheetViews>
    <sheetView showGridLines="0" tabSelected="1" topLeftCell="A13" zoomScaleNormal="100" workbookViewId="0">
      <selection activeCell="D48" sqref="D48"/>
    </sheetView>
  </sheetViews>
  <sheetFormatPr defaultColWidth="10.19921875" defaultRowHeight="15" x14ac:dyDescent="0.25"/>
  <cols>
    <col min="1" max="1" width="2.69921875" style="4" customWidth="1"/>
    <col min="2" max="2" width="23" style="4" customWidth="1"/>
    <col min="3" max="3" width="39.19921875" style="4" customWidth="1"/>
    <col min="4" max="5" width="27.69921875" style="7" customWidth="1"/>
    <col min="6" max="6" width="13.796875" style="4" bestFit="1" customWidth="1"/>
    <col min="7" max="7" width="12.5" style="5" bestFit="1" customWidth="1"/>
    <col min="8" max="8" width="12.5" style="4" bestFit="1" customWidth="1"/>
    <col min="9" max="16384" width="10.19921875" style="4"/>
  </cols>
  <sheetData>
    <row r="1" spans="1:6" x14ac:dyDescent="0.25">
      <c r="A1" s="1"/>
      <c r="B1" s="2"/>
      <c r="C1" s="2"/>
      <c r="D1" s="2"/>
      <c r="E1" s="3"/>
    </row>
    <row r="2" spans="1:6" x14ac:dyDescent="0.25">
      <c r="A2" s="6"/>
      <c r="B2" s="7"/>
      <c r="C2" s="7"/>
      <c r="E2" s="8"/>
    </row>
    <row r="3" spans="1:6" x14ac:dyDescent="0.25">
      <c r="A3" s="6"/>
      <c r="B3" s="7"/>
      <c r="C3" s="7"/>
      <c r="E3" s="8"/>
    </row>
    <row r="4" spans="1:6" ht="3" customHeight="1" x14ac:dyDescent="0.25">
      <c r="A4" s="6"/>
      <c r="B4" s="7"/>
      <c r="C4" s="7"/>
      <c r="E4" s="8"/>
    </row>
    <row r="5" spans="1:6" ht="12" customHeight="1" x14ac:dyDescent="0.25">
      <c r="A5" s="104" t="s">
        <v>0</v>
      </c>
      <c r="B5" s="105"/>
      <c r="C5" s="105"/>
      <c r="D5" s="105"/>
      <c r="E5" s="106"/>
    </row>
    <row r="6" spans="1:6" ht="11.1" customHeight="1" x14ac:dyDescent="0.25">
      <c r="A6" s="104" t="s">
        <v>1</v>
      </c>
      <c r="B6" s="105"/>
      <c r="C6" s="105"/>
      <c r="D6" s="105"/>
      <c r="E6" s="106"/>
    </row>
    <row r="7" spans="1:6" ht="11.1" customHeight="1" x14ac:dyDescent="0.25">
      <c r="A7" s="104" t="s">
        <v>2</v>
      </c>
      <c r="B7" s="105"/>
      <c r="C7" s="105"/>
      <c r="D7" s="105"/>
      <c r="E7" s="106"/>
    </row>
    <row r="8" spans="1:6" ht="15" customHeight="1" x14ac:dyDescent="0.25">
      <c r="A8" s="107" t="s">
        <v>3</v>
      </c>
      <c r="B8" s="108"/>
      <c r="C8" s="108"/>
      <c r="D8" s="108"/>
      <c r="E8" s="109"/>
    </row>
    <row r="9" spans="1:6" ht="8.1" customHeight="1" thickBot="1" x14ac:dyDescent="0.3">
      <c r="A9" s="9"/>
      <c r="B9" s="10"/>
      <c r="C9" s="10"/>
      <c r="D9" s="10"/>
      <c r="E9" s="11"/>
    </row>
    <row r="10" spans="1:6" ht="17.25" customHeight="1" thickBot="1" x14ac:dyDescent="0.3">
      <c r="A10" s="110" t="s">
        <v>4</v>
      </c>
      <c r="B10" s="111"/>
      <c r="C10" s="111"/>
      <c r="D10" s="111"/>
      <c r="E10" s="112"/>
    </row>
    <row r="11" spans="1:6" ht="22.05" customHeight="1" thickBot="1" x14ac:dyDescent="0.3">
      <c r="A11" s="113" t="s">
        <v>5</v>
      </c>
      <c r="B11" s="114"/>
      <c r="C11" s="114"/>
      <c r="D11" s="115"/>
      <c r="E11" s="116"/>
    </row>
    <row r="12" spans="1:6" ht="14.25" customHeight="1" x14ac:dyDescent="0.3">
      <c r="A12" s="1"/>
      <c r="B12" s="2"/>
      <c r="C12" s="2"/>
      <c r="D12" s="12">
        <v>44774</v>
      </c>
      <c r="E12" s="13">
        <v>44743</v>
      </c>
    </row>
    <row r="13" spans="1:6" x14ac:dyDescent="0.25">
      <c r="A13" s="95" t="s">
        <v>6</v>
      </c>
      <c r="B13" s="96"/>
      <c r="C13" s="96"/>
      <c r="D13" s="14">
        <f>D14+D16+D15+D17</f>
        <v>1213050.6299999999</v>
      </c>
      <c r="E13" s="15">
        <f>E14+E16+E15+E17</f>
        <v>989423.74</v>
      </c>
      <c r="F13" s="5"/>
    </row>
    <row r="14" spans="1:6" x14ac:dyDescent="0.25">
      <c r="A14" s="16"/>
      <c r="B14" s="17" t="s">
        <v>7</v>
      </c>
      <c r="C14" s="17"/>
      <c r="D14" s="18">
        <f>1014592.59-411472.98</f>
        <v>603119.61</v>
      </c>
      <c r="E14" s="19">
        <v>460232.04</v>
      </c>
    </row>
    <row r="15" spans="1:6" x14ac:dyDescent="0.25">
      <c r="A15" s="16"/>
      <c r="B15" s="17" t="s">
        <v>8</v>
      </c>
      <c r="C15" s="17"/>
      <c r="D15" s="20">
        <v>0</v>
      </c>
      <c r="E15" s="21">
        <v>0</v>
      </c>
      <c r="F15" s="5"/>
    </row>
    <row r="16" spans="1:6" x14ac:dyDescent="0.25">
      <c r="A16" s="22"/>
      <c r="B16" s="97" t="s">
        <v>9</v>
      </c>
      <c r="C16" s="97"/>
      <c r="D16" s="18">
        <v>609931.02</v>
      </c>
      <c r="E16" s="19">
        <v>529191.69999999995</v>
      </c>
    </row>
    <row r="17" spans="1:6" ht="15" customHeight="1" x14ac:dyDescent="0.25">
      <c r="A17" s="22"/>
      <c r="B17" s="17"/>
      <c r="C17" s="17"/>
      <c r="D17" s="23"/>
      <c r="E17" s="24"/>
    </row>
    <row r="18" spans="1:6" x14ac:dyDescent="0.25">
      <c r="A18" s="25" t="s">
        <v>10</v>
      </c>
      <c r="B18" s="26"/>
      <c r="C18" s="26"/>
      <c r="D18" s="14">
        <f>D13</f>
        <v>1213050.6299999999</v>
      </c>
      <c r="E18" s="15">
        <f>E13</f>
        <v>989423.74</v>
      </c>
    </row>
    <row r="19" spans="1:6" ht="8.1" customHeight="1" x14ac:dyDescent="0.25">
      <c r="A19" s="25"/>
      <c r="B19" s="26"/>
      <c r="C19" s="26"/>
      <c r="D19" s="27"/>
      <c r="E19" s="28"/>
    </row>
    <row r="20" spans="1:6" x14ac:dyDescent="0.25">
      <c r="A20" s="98" t="s">
        <v>11</v>
      </c>
      <c r="B20" s="99"/>
      <c r="C20" s="99"/>
      <c r="D20" s="29">
        <f>D21+D22+D23+D24+D25+D26+D27+D28</f>
        <v>-853306.47000000009</v>
      </c>
      <c r="E20" s="30">
        <f>E21+E22+E23+E24+E25+E26+E27+E28</f>
        <v>-831977.49000000011</v>
      </c>
    </row>
    <row r="21" spans="1:6" x14ac:dyDescent="0.25">
      <c r="A21" s="6"/>
      <c r="B21" s="31" t="s">
        <v>12</v>
      </c>
      <c r="C21" s="31"/>
      <c r="D21" s="32">
        <v>149808.87</v>
      </c>
      <c r="E21" s="33">
        <v>134384.97</v>
      </c>
    </row>
    <row r="22" spans="1:6" x14ac:dyDescent="0.25">
      <c r="A22" s="6"/>
      <c r="B22" s="31" t="s">
        <v>13</v>
      </c>
      <c r="C22" s="31"/>
      <c r="D22" s="34">
        <f>-71772.3-87715.47+218.86-128895.14+3956.04-329254.19-4707.37</f>
        <v>-618169.57000000007</v>
      </c>
      <c r="E22" s="35">
        <f>-54186.69-82584.28-108296.47-321455.68-1033.36</f>
        <v>-567556.48</v>
      </c>
      <c r="F22" s="5"/>
    </row>
    <row r="23" spans="1:6" x14ac:dyDescent="0.25">
      <c r="A23" s="6"/>
      <c r="B23" s="31" t="s">
        <v>14</v>
      </c>
      <c r="C23" s="31"/>
      <c r="D23" s="34">
        <f>-5767.84-53919.94-13849.55-8917.12-208.19-81663.52+2368.28-3061.1-11798.17-20342.99-2550.63-4657.26-12729.96</f>
        <v>-217097.99000000002</v>
      </c>
      <c r="E23" s="35">
        <f>-5153.07-55124.81-14560.93-9564.63-383.86-79035.29-6451.18-9914.72-16365.57-24500.7-2167-4415-2785.79-9115.77</f>
        <v>-239538.32</v>
      </c>
      <c r="F23" s="5"/>
    </row>
    <row r="24" spans="1:6" x14ac:dyDescent="0.25">
      <c r="A24" s="6"/>
      <c r="B24" s="36" t="s">
        <v>15</v>
      </c>
      <c r="C24" s="36"/>
      <c r="D24" s="34">
        <v>-4107.07</v>
      </c>
      <c r="E24" s="35">
        <v>-3061.66</v>
      </c>
    </row>
    <row r="25" spans="1:6" x14ac:dyDescent="0.25">
      <c r="A25" s="6"/>
      <c r="B25" s="36" t="s">
        <v>16</v>
      </c>
      <c r="C25" s="36"/>
      <c r="D25" s="20">
        <v>-63386.53</v>
      </c>
      <c r="E25" s="21">
        <v>-52271.27</v>
      </c>
    </row>
    <row r="26" spans="1:6" x14ac:dyDescent="0.25">
      <c r="A26" s="6"/>
      <c r="B26" s="36" t="s">
        <v>17</v>
      </c>
      <c r="C26" s="36"/>
      <c r="D26" s="20">
        <v>-100646.04</v>
      </c>
      <c r="E26" s="21">
        <v>-104239.16</v>
      </c>
    </row>
    <row r="27" spans="1:6" x14ac:dyDescent="0.25">
      <c r="A27" s="6"/>
      <c r="B27" s="36" t="s">
        <v>18</v>
      </c>
      <c r="C27" s="36"/>
      <c r="D27" s="18">
        <v>291.86</v>
      </c>
      <c r="E27" s="19">
        <v>304.43</v>
      </c>
      <c r="F27" s="5"/>
    </row>
    <row r="28" spans="1:6" ht="17.25" customHeight="1" x14ac:dyDescent="0.25">
      <c r="A28" s="16"/>
      <c r="B28" s="17"/>
      <c r="C28" s="17"/>
      <c r="D28" s="20"/>
      <c r="E28" s="21"/>
    </row>
    <row r="29" spans="1:6" x14ac:dyDescent="0.25">
      <c r="A29" s="25" t="s">
        <v>19</v>
      </c>
      <c r="B29" s="26"/>
      <c r="C29" s="26"/>
      <c r="D29" s="29">
        <f>D18+D20</f>
        <v>359744.1599999998</v>
      </c>
      <c r="E29" s="30">
        <f>E18+E20</f>
        <v>157446.24999999988</v>
      </c>
      <c r="F29" s="5"/>
    </row>
    <row r="30" spans="1:6" x14ac:dyDescent="0.25">
      <c r="A30" s="25"/>
      <c r="B30" s="26"/>
      <c r="C30" s="26"/>
      <c r="D30" s="27"/>
      <c r="E30" s="28"/>
    </row>
    <row r="31" spans="1:6" x14ac:dyDescent="0.25">
      <c r="A31" s="25" t="s">
        <v>20</v>
      </c>
      <c r="B31" s="26"/>
      <c r="C31" s="26"/>
      <c r="D31" s="37">
        <f>D32+D33</f>
        <v>-1494.88</v>
      </c>
      <c r="E31" s="38">
        <f>E32+E33</f>
        <v>0</v>
      </c>
      <c r="F31" s="5"/>
    </row>
    <row r="32" spans="1:6" x14ac:dyDescent="0.25">
      <c r="A32" s="6"/>
      <c r="B32" s="39" t="s">
        <v>21</v>
      </c>
      <c r="C32" s="26"/>
      <c r="D32" s="20">
        <v>-1494.88</v>
      </c>
      <c r="E32" s="21">
        <v>0</v>
      </c>
    </row>
    <row r="33" spans="1:8" x14ac:dyDescent="0.25">
      <c r="A33" s="6"/>
      <c r="B33" s="39" t="s">
        <v>22</v>
      </c>
      <c r="C33" s="26"/>
      <c r="D33" s="20">
        <v>0</v>
      </c>
      <c r="E33" s="21"/>
    </row>
    <row r="34" spans="1:8" x14ac:dyDescent="0.25">
      <c r="A34" s="16"/>
      <c r="B34" s="17"/>
      <c r="C34" s="26"/>
      <c r="D34" s="27"/>
      <c r="E34" s="28"/>
    </row>
    <row r="35" spans="1:8" x14ac:dyDescent="0.25">
      <c r="A35" s="25" t="s">
        <v>23</v>
      </c>
      <c r="B35" s="26"/>
      <c r="C35" s="26"/>
      <c r="D35" s="29">
        <f>SUM(D36:D40)</f>
        <v>-971097.59</v>
      </c>
      <c r="E35" s="30">
        <f>SUM(E36:E40)</f>
        <v>-806565.36</v>
      </c>
    </row>
    <row r="36" spans="1:8" x14ac:dyDescent="0.25">
      <c r="A36" s="16" t="s">
        <v>24</v>
      </c>
      <c r="B36" s="17"/>
      <c r="C36" s="17"/>
      <c r="D36" s="20">
        <f>-118207.93-5871.68</f>
        <v>-124079.60999999999</v>
      </c>
      <c r="E36" s="21">
        <f>-118208-5772.75</f>
        <v>-123980.75</v>
      </c>
    </row>
    <row r="37" spans="1:8" x14ac:dyDescent="0.25">
      <c r="A37" s="16" t="s">
        <v>25</v>
      </c>
      <c r="B37" s="17"/>
      <c r="C37" s="17"/>
      <c r="D37" s="20">
        <f>-919470.61+72452.63</f>
        <v>-847017.98</v>
      </c>
      <c r="E37" s="21">
        <v>-693057.57</v>
      </c>
      <c r="H37" s="5"/>
    </row>
    <row r="38" spans="1:8" x14ac:dyDescent="0.25">
      <c r="A38" s="16" t="s">
        <v>26</v>
      </c>
      <c r="B38" s="17"/>
      <c r="C38" s="17"/>
      <c r="D38" s="20">
        <v>0</v>
      </c>
      <c r="E38" s="21">
        <v>0</v>
      </c>
      <c r="H38" s="5"/>
    </row>
    <row r="39" spans="1:8" x14ac:dyDescent="0.25">
      <c r="A39" s="16" t="s">
        <v>27</v>
      </c>
      <c r="B39" s="26"/>
      <c r="C39" s="26"/>
      <c r="D39" s="20">
        <v>0</v>
      </c>
      <c r="E39" s="21">
        <v>10472.959999999999</v>
      </c>
      <c r="H39" s="5"/>
    </row>
    <row r="40" spans="1:8" x14ac:dyDescent="0.25">
      <c r="A40" s="16" t="s">
        <v>28</v>
      </c>
      <c r="B40" s="26"/>
      <c r="C40" s="26"/>
      <c r="D40" s="20">
        <v>0</v>
      </c>
      <c r="E40" s="21">
        <v>0</v>
      </c>
    </row>
    <row r="41" spans="1:8" x14ac:dyDescent="0.25">
      <c r="A41" s="25"/>
      <c r="B41" s="26"/>
      <c r="C41" s="26"/>
      <c r="D41" s="27"/>
      <c r="E41" s="28"/>
    </row>
    <row r="42" spans="1:8" ht="15.75" customHeight="1" x14ac:dyDescent="0.25">
      <c r="A42" s="100" t="s">
        <v>29</v>
      </c>
      <c r="B42" s="101"/>
      <c r="C42" s="101"/>
      <c r="D42" s="29">
        <f>D29+D31+D35</f>
        <v>-612848.31000000017</v>
      </c>
      <c r="E42" s="30">
        <f>E29+E31+E35</f>
        <v>-649119.1100000001</v>
      </c>
    </row>
    <row r="43" spans="1:8" x14ac:dyDescent="0.25">
      <c r="A43" s="40"/>
      <c r="B43" s="41"/>
      <c r="C43" s="41"/>
      <c r="D43" s="42"/>
      <c r="E43" s="43"/>
    </row>
    <row r="44" spans="1:8" x14ac:dyDescent="0.25">
      <c r="A44" s="44" t="s">
        <v>30</v>
      </c>
      <c r="B44" s="45"/>
      <c r="C44" s="45"/>
      <c r="D44" s="29">
        <f>D45+D46</f>
        <v>-5665.32</v>
      </c>
      <c r="E44" s="30">
        <f>E45+E46</f>
        <v>0</v>
      </c>
    </row>
    <row r="45" spans="1:8" x14ac:dyDescent="0.25">
      <c r="A45" s="46" t="s">
        <v>31</v>
      </c>
      <c r="B45" s="47"/>
      <c r="C45" s="47"/>
      <c r="D45" s="20">
        <v>-2781.13</v>
      </c>
      <c r="E45" s="21">
        <v>0</v>
      </c>
    </row>
    <row r="46" spans="1:8" x14ac:dyDescent="0.25">
      <c r="A46" s="16" t="s">
        <v>32</v>
      </c>
      <c r="B46" s="48"/>
      <c r="C46" s="48"/>
      <c r="D46" s="20">
        <v>-2884.19</v>
      </c>
      <c r="E46" s="21">
        <v>0</v>
      </c>
      <c r="F46" s="5"/>
    </row>
    <row r="47" spans="1:8" ht="8.1" customHeight="1" thickBot="1" x14ac:dyDescent="0.3">
      <c r="A47" s="49"/>
      <c r="B47" s="50"/>
      <c r="C47" s="50"/>
      <c r="D47" s="51"/>
      <c r="E47" s="52"/>
    </row>
    <row r="48" spans="1:8" ht="15.6" thickBot="1" x14ac:dyDescent="0.3">
      <c r="A48" s="102" t="s">
        <v>33</v>
      </c>
      <c r="B48" s="103"/>
      <c r="C48" s="53"/>
      <c r="D48" s="54">
        <f>D42+D45+D46</f>
        <v>-618513.63000000012</v>
      </c>
      <c r="E48" s="55">
        <f>E42+E45+E46</f>
        <v>-649119.1100000001</v>
      </c>
      <c r="F48" s="56"/>
    </row>
    <row r="49" spans="1:7" x14ac:dyDescent="0.25">
      <c r="A49" s="1"/>
      <c r="B49" s="2"/>
      <c r="C49" s="2"/>
      <c r="D49" s="57"/>
      <c r="E49" s="3"/>
    </row>
    <row r="50" spans="1:7" x14ac:dyDescent="0.25">
      <c r="A50" s="6"/>
      <c r="B50" s="7"/>
      <c r="C50" s="7"/>
      <c r="D50" s="58"/>
      <c r="E50" s="8"/>
    </row>
    <row r="51" spans="1:7" x14ac:dyDescent="0.25">
      <c r="A51" s="6"/>
      <c r="B51" s="7"/>
      <c r="C51" s="7"/>
      <c r="D51" s="59"/>
      <c r="E51" s="8"/>
    </row>
    <row r="52" spans="1:7" x14ac:dyDescent="0.25">
      <c r="A52" s="75" t="s">
        <v>34</v>
      </c>
      <c r="B52" s="76"/>
      <c r="C52" s="76"/>
      <c r="D52" s="76" t="s">
        <v>35</v>
      </c>
      <c r="E52" s="77"/>
    </row>
    <row r="53" spans="1:7" x14ac:dyDescent="0.25">
      <c r="A53" s="87" t="s">
        <v>36</v>
      </c>
      <c r="B53" s="88"/>
      <c r="C53" s="88"/>
      <c r="D53" s="89" t="s">
        <v>37</v>
      </c>
      <c r="E53" s="90"/>
    </row>
    <row r="54" spans="1:7" x14ac:dyDescent="0.25">
      <c r="A54" s="60"/>
      <c r="B54" s="61"/>
      <c r="C54" s="61"/>
      <c r="D54" s="62"/>
      <c r="E54" s="63"/>
    </row>
    <row r="55" spans="1:7" x14ac:dyDescent="0.25">
      <c r="A55" s="60"/>
      <c r="B55" s="61"/>
      <c r="C55" s="61"/>
      <c r="D55" s="62"/>
      <c r="E55" s="63"/>
    </row>
    <row r="56" spans="1:7" x14ac:dyDescent="0.25">
      <c r="A56" s="91" t="s">
        <v>38</v>
      </c>
      <c r="B56" s="92"/>
      <c r="C56" s="92"/>
      <c r="D56" s="76" t="s">
        <v>39</v>
      </c>
      <c r="E56" s="77"/>
    </row>
    <row r="57" spans="1:7" x14ac:dyDescent="0.25">
      <c r="A57" s="93" t="s">
        <v>40</v>
      </c>
      <c r="B57" s="94"/>
      <c r="C57" s="94"/>
      <c r="D57" s="89" t="s">
        <v>41</v>
      </c>
      <c r="E57" s="90"/>
    </row>
    <row r="58" spans="1:7" x14ac:dyDescent="0.25">
      <c r="A58" s="64"/>
      <c r="B58" s="65"/>
      <c r="C58" s="65"/>
      <c r="D58" s="65"/>
      <c r="E58" s="66"/>
      <c r="G58" s="67"/>
    </row>
    <row r="59" spans="1:7" ht="18" customHeight="1" x14ac:dyDescent="0.25">
      <c r="A59" s="75"/>
      <c r="B59" s="76"/>
      <c r="C59" s="76"/>
      <c r="D59" s="76"/>
      <c r="E59" s="77"/>
      <c r="F59" s="5"/>
    </row>
    <row r="60" spans="1:7" ht="18" customHeight="1" x14ac:dyDescent="0.25">
      <c r="A60" s="78" t="s">
        <v>42</v>
      </c>
      <c r="B60" s="79"/>
      <c r="C60" s="79"/>
      <c r="D60" s="79"/>
      <c r="E60" s="80"/>
    </row>
    <row r="61" spans="1:7" ht="18" customHeight="1" x14ac:dyDescent="0.25">
      <c r="A61" s="81" t="s">
        <v>43</v>
      </c>
      <c r="B61" s="82"/>
      <c r="C61" s="82"/>
      <c r="D61" s="82"/>
      <c r="E61" s="83"/>
    </row>
    <row r="62" spans="1:7" ht="18" customHeight="1" x14ac:dyDescent="0.25">
      <c r="A62" s="68"/>
      <c r="B62" s="69"/>
      <c r="C62" s="69"/>
      <c r="D62" s="69"/>
      <c r="E62" s="70"/>
    </row>
    <row r="63" spans="1:7" ht="18" customHeight="1" x14ac:dyDescent="0.25">
      <c r="A63" s="84"/>
      <c r="B63" s="85"/>
      <c r="C63" s="85"/>
      <c r="D63" s="85"/>
      <c r="E63" s="86"/>
    </row>
    <row r="64" spans="1:7" ht="13.5" customHeight="1" x14ac:dyDescent="0.25">
      <c r="A64" s="81"/>
      <c r="B64" s="82"/>
      <c r="C64" s="82"/>
      <c r="D64" s="82"/>
      <c r="E64" s="83"/>
    </row>
    <row r="65" spans="1:5" ht="18" customHeight="1" thickBot="1" x14ac:dyDescent="0.3">
      <c r="A65" s="72"/>
      <c r="B65" s="73"/>
      <c r="C65" s="73"/>
      <c r="D65" s="73"/>
      <c r="E65" s="74"/>
    </row>
    <row r="69" spans="1:5" x14ac:dyDescent="0.25">
      <c r="D69" s="71"/>
    </row>
    <row r="70" spans="1:5" x14ac:dyDescent="0.25">
      <c r="D70" s="71"/>
    </row>
    <row r="71" spans="1:5" x14ac:dyDescent="0.25">
      <c r="D71" s="71"/>
    </row>
    <row r="72" spans="1:5" x14ac:dyDescent="0.25">
      <c r="D72" s="71"/>
    </row>
    <row r="73" spans="1:5" x14ac:dyDescent="0.25">
      <c r="D73" s="71"/>
    </row>
    <row r="74" spans="1:5" x14ac:dyDescent="0.25">
      <c r="D74" s="71"/>
    </row>
    <row r="75" spans="1:5" x14ac:dyDescent="0.25">
      <c r="D75" s="71"/>
    </row>
    <row r="76" spans="1:5" x14ac:dyDescent="0.25">
      <c r="D76" s="71"/>
    </row>
    <row r="77" spans="1:5" x14ac:dyDescent="0.25">
      <c r="D77" s="71"/>
    </row>
    <row r="78" spans="1:5" x14ac:dyDescent="0.25">
      <c r="D78" s="71"/>
    </row>
    <row r="79" spans="1:5" x14ac:dyDescent="0.25">
      <c r="D79" s="71"/>
    </row>
    <row r="80" spans="1:5" x14ac:dyDescent="0.25">
      <c r="D80" s="71"/>
    </row>
    <row r="81" spans="4:4" x14ac:dyDescent="0.25">
      <c r="D81" s="71"/>
    </row>
    <row r="82" spans="4:4" x14ac:dyDescent="0.25">
      <c r="D82" s="71"/>
    </row>
    <row r="83" spans="4:4" x14ac:dyDescent="0.25">
      <c r="D83" s="71"/>
    </row>
    <row r="84" spans="4:4" x14ac:dyDescent="0.25">
      <c r="D84" s="71"/>
    </row>
    <row r="85" spans="4:4" x14ac:dyDescent="0.25">
      <c r="D85" s="71"/>
    </row>
    <row r="86" spans="4:4" x14ac:dyDescent="0.25">
      <c r="D86" s="71"/>
    </row>
    <row r="87" spans="4:4" x14ac:dyDescent="0.25">
      <c r="D87" s="71"/>
    </row>
  </sheetData>
  <mergeCells count="26">
    <mergeCell ref="A11:E11"/>
    <mergeCell ref="A5:E5"/>
    <mergeCell ref="A6:E6"/>
    <mergeCell ref="A7:E7"/>
    <mergeCell ref="A8:E8"/>
    <mergeCell ref="A10:E10"/>
    <mergeCell ref="A57:C57"/>
    <mergeCell ref="D57:E57"/>
    <mergeCell ref="A13:C13"/>
    <mergeCell ref="B16:C16"/>
    <mergeCell ref="A20:C20"/>
    <mergeCell ref="A42:C42"/>
    <mergeCell ref="A48:B48"/>
    <mergeCell ref="A52:C52"/>
    <mergeCell ref="D52:E52"/>
    <mergeCell ref="A53:C53"/>
    <mergeCell ref="D53:E53"/>
    <mergeCell ref="A56:C56"/>
    <mergeCell ref="D56:E56"/>
    <mergeCell ref="A65:E65"/>
    <mergeCell ref="A59:C59"/>
    <mergeCell ref="D59:E59"/>
    <mergeCell ref="A60:E60"/>
    <mergeCell ref="A61:E61"/>
    <mergeCell ref="A63:E63"/>
    <mergeCell ref="A64:E64"/>
  </mergeCells>
  <printOptions horizontalCentered="1"/>
  <pageMargins left="0" right="0" top="0.98425196850393704" bottom="0.98425196850393704" header="0.59055118110236227" footer="0.59055118110236227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 R E - AGO2022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Teótimo Soares de Almeida</dc:creator>
  <cp:lastModifiedBy>Ana Carolina</cp:lastModifiedBy>
  <dcterms:created xsi:type="dcterms:W3CDTF">2022-11-18T20:10:19Z</dcterms:created>
  <dcterms:modified xsi:type="dcterms:W3CDTF">2022-12-09T18:42:25Z</dcterms:modified>
</cp:coreProperties>
</file>