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350"/>
  </bookViews>
  <sheets>
    <sheet name="D R E - AGO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E36" i="1"/>
  <c r="E35" i="1"/>
  <c r="D35" i="1"/>
  <c r="E31" i="1"/>
  <c r="D31" i="1"/>
  <c r="E23" i="1"/>
  <c r="E22" i="1"/>
  <c r="E20" i="1"/>
  <c r="D20" i="1"/>
  <c r="E13" i="1"/>
  <c r="E18" i="1" s="1"/>
  <c r="E29" i="1" s="1"/>
  <c r="E41" i="1" s="1"/>
  <c r="E47" i="1" s="1"/>
  <c r="D13" i="1"/>
  <c r="D18" i="1" s="1"/>
  <c r="D29" i="1" s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<sst xmlns="http://schemas.openxmlformats.org/spreadsheetml/2006/main" count="43" uniqueCount="43">
  <si>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</si>
  <si>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</si>
  <si>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</si>
  <si>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31 DE AGOSTO DE 2021</t>
  </si>
  <si>
    <t>(Valores expressos em R$ 1,00)</t>
  </si>
  <si>
    <t>DEMONSTRAÇÃO DO RESULTADO DO PERÍODO - 01/08/2021 A 31/08/2021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</si>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</sst>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zoomScaleNormal="100" workbookViewId="0">
      <selection activeCell="G15" sqref="G15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44409</v>
      </c>
      <c r="E12" s="13">
        <v>44378</v>
      </c>
    </row>
    <row r="13" spans="1:6" x14ac:dyDescent="0.2">
      <c r="A13" s="101" t="s">
        <v>6</v>
      </c>
      <c r="B13" s="102"/>
      <c r="C13" s="102"/>
      <c r="D13" s="14">
        <f>D14+D16+D15+D17</f>
        <v>746079.77</v>
      </c>
      <c r="E13" s="15">
        <f>E14+E16+E15+E17</f>
        <v>728957.5</v>
      </c>
      <c r="F13" s="5"/>
    </row>
    <row r="14" spans="1:6" x14ac:dyDescent="0.2">
      <c r="A14" s="16"/>
      <c r="B14" s="17" t="s">
        <v>7</v>
      </c>
      <c r="C14" s="17"/>
      <c r="D14" s="18">
        <v>627742.03</v>
      </c>
      <c r="E14" s="19">
        <v>628551.01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118337.74</v>
      </c>
      <c r="E16" s="19">
        <v>100406.49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746079.77</v>
      </c>
      <c r="E18" s="15">
        <f>E13</f>
        <v>728957.5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-620598.16</v>
      </c>
      <c r="E20" s="34">
        <f>E21+E22+E23+E24+E25+E26+E27+E28</f>
        <v>-546233.28999999992</v>
      </c>
    </row>
    <row r="21" spans="1:6" x14ac:dyDescent="0.2">
      <c r="A21" s="6"/>
      <c r="B21" s="35" t="s">
        <v>12</v>
      </c>
      <c r="C21" s="35"/>
      <c r="D21" s="36">
        <v>149910.01</v>
      </c>
      <c r="E21" s="37">
        <v>136395.60999999999</v>
      </c>
    </row>
    <row r="22" spans="1:6" x14ac:dyDescent="0.2">
      <c r="A22" s="6"/>
      <c r="B22" s="35" t="s">
        <v>13</v>
      </c>
      <c r="C22" s="35"/>
      <c r="D22" s="38">
        <v>-527285.51</v>
      </c>
      <c r="E22" s="39">
        <f>-58209.2-72443.74-90502.07-238529.99-250-1255.6</f>
        <v>-461190.6</v>
      </c>
      <c r="F22" s="5"/>
    </row>
    <row r="23" spans="1:6" x14ac:dyDescent="0.2">
      <c r="A23" s="6"/>
      <c r="B23" s="35" t="s">
        <v>14</v>
      </c>
      <c r="C23" s="35"/>
      <c r="D23" s="38">
        <v>-152072.35999999999</v>
      </c>
      <c r="E23" s="39">
        <f>-6107.56-48050.84-21985.52-7254.28-1808.64-6137.8-7996.25-19069.9-28310.78-2778.69-2625.01-3368.17</f>
        <v>-155493.44000000003</v>
      </c>
    </row>
    <row r="24" spans="1:6" x14ac:dyDescent="0.2">
      <c r="A24" s="6"/>
      <c r="B24" s="40" t="s">
        <v>15</v>
      </c>
      <c r="C24" s="40"/>
      <c r="D24" s="38">
        <v>-5127.54</v>
      </c>
      <c r="E24" s="39">
        <v>-3792.07</v>
      </c>
    </row>
    <row r="25" spans="1:6" x14ac:dyDescent="0.2">
      <c r="A25" s="6"/>
      <c r="B25" s="40" t="s">
        <v>16</v>
      </c>
      <c r="C25" s="40"/>
      <c r="D25" s="21">
        <v>-41686.550000000003</v>
      </c>
      <c r="E25" s="22">
        <v>-40263.019999999997</v>
      </c>
    </row>
    <row r="26" spans="1:6" x14ac:dyDescent="0.2">
      <c r="A26" s="6"/>
      <c r="B26" s="40" t="s">
        <v>17</v>
      </c>
      <c r="C26" s="40"/>
      <c r="D26" s="21">
        <v>-44806.49</v>
      </c>
      <c r="E26" s="22">
        <v>-22379.94</v>
      </c>
    </row>
    <row r="27" spans="1:6" x14ac:dyDescent="0.2">
      <c r="A27" s="6"/>
      <c r="B27" s="40" t="s">
        <v>18</v>
      </c>
      <c r="C27" s="40"/>
      <c r="D27" s="18">
        <v>470.28</v>
      </c>
      <c r="E27" s="19">
        <v>490.17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125481.60999999999</v>
      </c>
      <c r="E29" s="34">
        <f>E18+E20</f>
        <v>182724.21000000008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24.97</v>
      </c>
      <c r="E31" s="42">
        <f>E32+E33</f>
        <v>-2153.79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-2181.9499999999998</v>
      </c>
    </row>
    <row r="33" spans="1:8" x14ac:dyDescent="0.2">
      <c r="A33" s="6"/>
      <c r="B33" s="43" t="s">
        <v>22</v>
      </c>
      <c r="C33" s="29"/>
      <c r="D33" s="21">
        <v>24.97</v>
      </c>
      <c r="E33" s="22">
        <v>28.16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-657667.74999999988</v>
      </c>
      <c r="E35" s="34">
        <f>E36+E37+E38+E39</f>
        <v>-566425.78</v>
      </c>
    </row>
    <row r="36" spans="1:8" x14ac:dyDescent="0.2">
      <c r="A36" s="16" t="s">
        <v>24</v>
      </c>
      <c r="B36" s="20"/>
      <c r="C36" s="20"/>
      <c r="D36" s="21">
        <v>-60397.200000000004</v>
      </c>
      <c r="E36" s="22">
        <f>-52553.12-7845.03</f>
        <v>-60398.15</v>
      </c>
    </row>
    <row r="37" spans="1:8" x14ac:dyDescent="0.2">
      <c r="A37" s="16" t="s">
        <v>25</v>
      </c>
      <c r="B37" s="20"/>
      <c r="C37" s="20"/>
      <c r="D37" s="21">
        <v>-600651.21</v>
      </c>
      <c r="E37" s="22">
        <v>-509447.27</v>
      </c>
      <c r="H37" s="5"/>
    </row>
    <row r="38" spans="1:8" x14ac:dyDescent="0.2">
      <c r="A38" s="16" t="s">
        <v>26</v>
      </c>
      <c r="B38" s="29"/>
      <c r="C38" s="29"/>
      <c r="D38" s="21">
        <v>3380.66</v>
      </c>
      <c r="E38" s="22">
        <v>3419.64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6" t="s">
        <v>28</v>
      </c>
      <c r="B41" s="107"/>
      <c r="C41" s="107"/>
      <c r="D41" s="33">
        <f>D29+D31+D35</f>
        <v>-532161.16999999993</v>
      </c>
      <c r="E41" s="34">
        <f>E29+E31+E35</f>
        <v>-385855.36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-20788.28</v>
      </c>
      <c r="E43" s="34">
        <f>E44+E45</f>
        <v>-63853.1</v>
      </c>
    </row>
    <row r="44" spans="1:8" x14ac:dyDescent="0.2">
      <c r="A44" s="50" t="s">
        <v>30</v>
      </c>
      <c r="B44" s="51"/>
      <c r="C44" s="51"/>
      <c r="D44" s="21">
        <v>-9394.14</v>
      </c>
      <c r="E44" s="22">
        <v>-16506.669999999998</v>
      </c>
    </row>
    <row r="45" spans="1:8" x14ac:dyDescent="0.2">
      <c r="A45" s="16" t="s">
        <v>31</v>
      </c>
      <c r="B45" s="52"/>
      <c r="C45" s="52"/>
      <c r="D45" s="21">
        <v>-11394.14</v>
      </c>
      <c r="E45" s="22">
        <v>-47346.43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8" t="s">
        <v>32</v>
      </c>
      <c r="B47" s="109"/>
      <c r="C47" s="57"/>
      <c r="D47" s="58">
        <f>D41+D44+D45</f>
        <v>-552949.44999999995</v>
      </c>
      <c r="E47" s="59">
        <f>E41+E44+E45</f>
        <v>-449708.45999999996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1" t="s">
        <v>33</v>
      </c>
      <c r="B51" s="82"/>
      <c r="C51" s="82"/>
      <c r="D51" s="82" t="s">
        <v>34</v>
      </c>
      <c r="E51" s="83"/>
    </row>
    <row r="52" spans="1:7" x14ac:dyDescent="0.2">
      <c r="A52" s="93" t="s">
        <v>35</v>
      </c>
      <c r="B52" s="94"/>
      <c r="C52" s="94"/>
      <c r="D52" s="95" t="s">
        <v>36</v>
      </c>
      <c r="E52" s="96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97" t="s">
        <v>37</v>
      </c>
      <c r="B55" s="98"/>
      <c r="C55" s="98"/>
      <c r="D55" s="82" t="s">
        <v>38</v>
      </c>
      <c r="E55" s="83"/>
    </row>
    <row r="56" spans="1:7" x14ac:dyDescent="0.2">
      <c r="A56" s="99" t="s">
        <v>39</v>
      </c>
      <c r="B56" s="100"/>
      <c r="C56" s="100"/>
      <c r="D56" s="95" t="s">
        <v>40</v>
      </c>
      <c r="E56" s="96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1"/>
      <c r="B58" s="82"/>
      <c r="C58" s="82"/>
      <c r="D58" s="82"/>
      <c r="E58" s="83"/>
      <c r="F58" s="5"/>
    </row>
    <row r="59" spans="1:7" ht="18" customHeight="1" x14ac:dyDescent="0.2">
      <c r="A59" s="84" t="s">
        <v>41</v>
      </c>
      <c r="B59" s="85"/>
      <c r="C59" s="85"/>
      <c r="D59" s="85"/>
      <c r="E59" s="86"/>
    </row>
    <row r="60" spans="1:7" ht="18" customHeight="1" x14ac:dyDescent="0.2">
      <c r="A60" s="87" t="s">
        <v>42</v>
      </c>
      <c r="B60" s="88"/>
      <c r="C60" s="88"/>
      <c r="D60" s="88"/>
      <c r="E60" s="89"/>
    </row>
    <row r="61" spans="1:7" ht="18" customHeight="1" x14ac:dyDescent="0.2">
      <c r="A61" s="73"/>
      <c r="B61" s="74"/>
      <c r="C61" s="74"/>
      <c r="D61" s="74"/>
      <c r="E61" s="75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87"/>
      <c r="B63" s="88"/>
      <c r="C63" s="88"/>
      <c r="D63" s="88"/>
      <c r="E63" s="89"/>
    </row>
    <row r="64" spans="1:7" ht="18" customHeight="1" thickBot="1" x14ac:dyDescent="0.25">
      <c r="A64" s="78"/>
      <c r="B64" s="79"/>
      <c r="C64" s="79"/>
      <c r="D64" s="79"/>
      <c r="E64" s="80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A59:E59"/>
    <mergeCell ref="A60:E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AGO2021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2021-09-14T14:24:51Z</dcterms:created>
  <dcterms:modified xsi:type="dcterms:W3CDTF">2021-10-04T20:40:08Z</dcterms:modified>
</cp:coreProperties>
</file>