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GEDOP - Compartilha\LAI - Monitoramento\LAI\9 EXECUÇÃO ORÇAMENTÁRIA E FINANCEIRA\Despesas\2020\"/>
    </mc:Choice>
  </mc:AlternateContent>
  <bookViews>
    <workbookView xWindow="0" yWindow="0" windowWidth="20400" windowHeight="7650"/>
  </bookViews>
  <sheets>
    <sheet name="D R E - JUL2020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E38" i="1"/>
  <c r="E37" i="1"/>
  <c r="E35" i="1" s="1"/>
  <c r="E36" i="1"/>
  <c r="D36" i="1"/>
  <c r="D35" i="1"/>
  <c r="E31" i="1"/>
  <c r="D31" i="1"/>
  <c r="E27" i="1"/>
  <c r="E26" i="1"/>
  <c r="E23" i="1"/>
  <c r="D23" i="1"/>
  <c r="E22" i="1"/>
  <c r="D22" i="1"/>
  <c r="E21" i="1"/>
  <c r="E20" i="1" s="1"/>
  <c r="E14" i="1"/>
  <c r="E13" i="1" s="1"/>
  <c r="E18" i="1" s="1"/>
  <c r="D13" i="1"/>
  <c r="D18" i="1" s="1"/>
  <c r="E12" i="1"/>
  <c r="D12" i="1"/>
  <c r="E29" i="1" l="1"/>
  <c r="E41" i="1" s="1"/>
  <c r="E47" i="1" s="1"/>
  <c r="D20" i="1"/>
  <c r="D29" i="1" s="1"/>
  <c r="D41" i="1" s="1"/>
  <c r="D47" i="1" s="1"/>
</calcChain>
</file>

<file path=xl/sharedStrings.xml><?xml version="1.0" encoding="utf-8"?>
<sst xmlns="http://schemas.openxmlformats.org/spreadsheetml/2006/main" count="43" uniqueCount="43">
  <si>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</si>
  <si>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</si>
  <si>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</si>
  <si>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31 JULHO 2020</t>
  </si>
  <si>
    <t>(Valores expressos em R$ 1,00)</t>
  </si>
  <si>
    <t>DEMONSTRAÇÃO DO RESULTADO DO PERÍODO - 01/07/2020 A 31/07/2020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</si>
  <si>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</si>
  <si>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</si>
  <si>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</si>
  <si>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</si>
  <si>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</si>
  <si>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</si>
  <si>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</si>
  <si>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</si>
  <si>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</si>
  <si>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</si>
  <si>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</si>
  <si>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FINEP/BNB/BNDES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</si>
  <si>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</si>
  <si>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</si>
  <si>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</si>
  <si>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</si>
  <si>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</si>
  <si>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</si>
  <si>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</si>
  <si>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</si>
  <si>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</si>
  <si>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</si>
  <si>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</si>
  <si>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</si>
  <si>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</si>
  <si>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</si>
  <si>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</si>
  <si>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Marcelo Andrade Bezerra Barros</t>
  </si>
  <si>
    <t>Elly Anderson Teodosio da Silva</t>
  </si>
  <si>
    <t>Diretor Presidente</t>
  </si>
  <si>
    <t>Diretor Administrativo</t>
  </si>
  <si>
    <t>Leonardo Angelo de Souza Santos</t>
  </si>
  <si>
    <t>Eduardo Luiz Almeida de Queiroz</t>
  </si>
  <si>
    <t>Diretor de Negócios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</si>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</sst>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1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4" fillId="2" borderId="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164" fontId="11" fillId="2" borderId="4" xfId="2" applyFont="1" applyFill="1" applyBorder="1" applyAlignment="1">
      <alignment vertical="top"/>
    </xf>
    <xf numFmtId="164" fontId="11" fillId="2" borderId="0" xfId="2" applyFont="1" applyFill="1" applyBorder="1" applyAlignment="1">
      <alignment vertical="top"/>
    </xf>
    <xf numFmtId="164" fontId="11" fillId="2" borderId="5" xfId="2" applyFont="1" applyFill="1" applyBorder="1" applyAlignment="1">
      <alignment vertical="top"/>
    </xf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1628775</xdr:colOff>
      <xdr:row>1</xdr:row>
      <xdr:rowOff>0</xdr:rowOff>
    </xdr:from>
    <xdr:to>
      <xdr:col>3</xdr:col>
      <xdr:colOff>809625</xdr:colOff>
      <xdr:row>3</xdr:row>
      <xdr:rowOff>9525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90500"/>
          <a:ext cx="2162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ECON-Compartilha\CONTABILIZA&#199;&#213;ES\Balancete%20-%202020\07-JUL-2020\BALANCETE%20PATRIMONIAL%20JUL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te JUL2020"/>
      <sheetName val="D R E - JUL2020"/>
    </sheetNames>
    <sheetDataSet>
      <sheetData sheetId="0">
        <row r="13">
          <cell r="G13">
            <v>44013</v>
          </cell>
          <cell r="H13">
            <v>43983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abSelected="1" zoomScaleNormal="100" workbookViewId="0">
      <selection activeCell="F3" sqref="F3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82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08" t="s">
        <v>0</v>
      </c>
      <c r="B5" s="109"/>
      <c r="C5" s="109"/>
      <c r="D5" s="109"/>
      <c r="E5" s="110"/>
    </row>
    <row r="6" spans="1:6" ht="11.1" customHeight="1" x14ac:dyDescent="0.2">
      <c r="A6" s="108" t="s">
        <v>1</v>
      </c>
      <c r="B6" s="109"/>
      <c r="C6" s="109"/>
      <c r="D6" s="109"/>
      <c r="E6" s="110"/>
    </row>
    <row r="7" spans="1:6" ht="11.1" customHeight="1" x14ac:dyDescent="0.2">
      <c r="A7" s="108" t="s">
        <v>2</v>
      </c>
      <c r="B7" s="109"/>
      <c r="C7" s="109"/>
      <c r="D7" s="109"/>
      <c r="E7" s="110"/>
    </row>
    <row r="8" spans="1:6" ht="15" customHeight="1" x14ac:dyDescent="0.2">
      <c r="A8" s="111" t="s">
        <v>3</v>
      </c>
      <c r="B8" s="112"/>
      <c r="C8" s="112"/>
      <c r="D8" s="112"/>
      <c r="E8" s="113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14" t="s">
        <v>4</v>
      </c>
      <c r="B10" s="115"/>
      <c r="C10" s="115"/>
      <c r="D10" s="115"/>
      <c r="E10" s="116"/>
    </row>
    <row r="11" spans="1:6" ht="21.95" customHeight="1" thickBot="1" x14ac:dyDescent="0.25">
      <c r="A11" s="117" t="s">
        <v>5</v>
      </c>
      <c r="B11" s="118"/>
      <c r="C11" s="118"/>
      <c r="D11" s="119"/>
      <c r="E11" s="120"/>
    </row>
    <row r="12" spans="1:6" ht="14.25" customHeight="1" x14ac:dyDescent="0.25">
      <c r="A12" s="1"/>
      <c r="B12" s="2"/>
      <c r="C12" s="2"/>
      <c r="D12" s="12">
        <f>'[1]Balancete JUL2020'!G13</f>
        <v>44013</v>
      </c>
      <c r="E12" s="13">
        <f>'[1]Balancete JUL2020'!H13</f>
        <v>43983</v>
      </c>
    </row>
    <row r="13" spans="1:6" x14ac:dyDescent="0.2">
      <c r="A13" s="99" t="s">
        <v>6</v>
      </c>
      <c r="B13" s="100"/>
      <c r="C13" s="100"/>
      <c r="D13" s="14">
        <f>D14+D16+D15+D17</f>
        <v>499403.63</v>
      </c>
      <c r="E13" s="15">
        <f>E14+E16+E15+E17</f>
        <v>570506.10000000021</v>
      </c>
      <c r="F13" s="5"/>
    </row>
    <row r="14" spans="1:6" x14ac:dyDescent="0.2">
      <c r="A14" s="16"/>
      <c r="B14" s="17" t="s">
        <v>7</v>
      </c>
      <c r="C14" s="17"/>
      <c r="D14" s="18">
        <v>465430.3</v>
      </c>
      <c r="E14" s="19">
        <f>2305697.2-1784896.44</f>
        <v>520800.76000000024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1" t="s">
        <v>9</v>
      </c>
      <c r="C16" s="101"/>
      <c r="D16" s="18">
        <v>33973.33</v>
      </c>
      <c r="E16" s="19">
        <v>49705.34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499403.63</v>
      </c>
      <c r="E18" s="15">
        <f>E13</f>
        <v>570506.10000000021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2" t="s">
        <v>11</v>
      </c>
      <c r="B20" s="103"/>
      <c r="C20" s="103"/>
      <c r="D20" s="33">
        <f>D21+D22+D23+D24+D25+D26+D27+D28</f>
        <v>-410372.11999999994</v>
      </c>
      <c r="E20" s="34">
        <f>E21+E22+E23+E24+E25+E26+E27+E28</f>
        <v>-476996.36000000034</v>
      </c>
    </row>
    <row r="21" spans="1:6" x14ac:dyDescent="0.2">
      <c r="A21" s="6"/>
      <c r="B21" s="35" t="s">
        <v>12</v>
      </c>
      <c r="C21" s="35"/>
      <c r="D21" s="36">
        <v>156579.54</v>
      </c>
      <c r="E21" s="37">
        <f>101897.75-17047.25</f>
        <v>84850.5</v>
      </c>
    </row>
    <row r="22" spans="1:6" x14ac:dyDescent="0.2">
      <c r="A22" s="6"/>
      <c r="B22" s="35" t="s">
        <v>13</v>
      </c>
      <c r="C22" s="35"/>
      <c r="D22" s="38">
        <f>-48977-57912.53-90004.48-226947.48-380-1428</f>
        <v>-425649.49</v>
      </c>
      <c r="E22" s="39">
        <f>-77177-52158.35+48-97451.86+0.04-202820.9-2000-3311.4+1883.4</f>
        <v>-432988.07</v>
      </c>
      <c r="F22" s="5"/>
    </row>
    <row r="23" spans="1:6" x14ac:dyDescent="0.2">
      <c r="A23" s="6"/>
      <c r="B23" s="35" t="s">
        <v>14</v>
      </c>
      <c r="C23" s="35"/>
      <c r="D23" s="38">
        <f>-5631.69-25820.49-8753.67-7560.91-2401.36-5095.17-3829.06-15390.21-16295.47-1950.3-3196.12-5519.93</f>
        <v>-101444.38</v>
      </c>
      <c r="E23" s="39">
        <f>-4763.98-27506.04-6295.78-5584.21-1005.4-56250.93+51070.02-5128.23+2147.07-19991.71-9228.54-1950.3-1128.35-3741.24</f>
        <v>-89357.620000000024</v>
      </c>
    </row>
    <row r="24" spans="1:6" x14ac:dyDescent="0.2">
      <c r="A24" s="6"/>
      <c r="B24" s="40" t="s">
        <v>15</v>
      </c>
      <c r="C24" s="40"/>
      <c r="D24" s="38">
        <v>-6811.47</v>
      </c>
      <c r="E24" s="39">
        <v>-4262.99</v>
      </c>
    </row>
    <row r="25" spans="1:6" x14ac:dyDescent="0.2">
      <c r="A25" s="6"/>
      <c r="B25" s="40" t="s">
        <v>16</v>
      </c>
      <c r="C25" s="40"/>
      <c r="D25" s="21">
        <v>-30667.14</v>
      </c>
      <c r="E25" s="22">
        <v>-30506.75</v>
      </c>
    </row>
    <row r="26" spans="1:6" x14ac:dyDescent="0.2">
      <c r="A26" s="6"/>
      <c r="B26" s="40" t="s">
        <v>17</v>
      </c>
      <c r="C26" s="40"/>
      <c r="D26" s="21">
        <v>-3053.56</v>
      </c>
      <c r="E26" s="22">
        <f>-3083482.91+3066843.34</f>
        <v>-16639.570000000298</v>
      </c>
    </row>
    <row r="27" spans="1:6" x14ac:dyDescent="0.2">
      <c r="A27" s="6"/>
      <c r="B27" s="40" t="s">
        <v>18</v>
      </c>
      <c r="C27" s="40"/>
      <c r="D27" s="18">
        <v>674.38</v>
      </c>
      <c r="E27" s="19">
        <f>11211.97+696.17</f>
        <v>11908.14</v>
      </c>
      <c r="F27" s="5"/>
    </row>
    <row r="28" spans="1:6" ht="17.25" customHeight="1" x14ac:dyDescent="0.2">
      <c r="A28" s="16"/>
      <c r="B28" s="20"/>
      <c r="C28" s="20"/>
      <c r="D28" s="21">
        <v>0</v>
      </c>
      <c r="E28" s="22">
        <v>0</v>
      </c>
    </row>
    <row r="29" spans="1:6" x14ac:dyDescent="0.2">
      <c r="A29" s="30" t="s">
        <v>19</v>
      </c>
      <c r="B29" s="29"/>
      <c r="C29" s="29"/>
      <c r="D29" s="33">
        <f>D18+D20</f>
        <v>89031.510000000068</v>
      </c>
      <c r="E29" s="34">
        <f>E18+E20</f>
        <v>93509.739999999874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2850.88</v>
      </c>
      <c r="E31" s="42">
        <f>E32+E33</f>
        <v>6.43</v>
      </c>
      <c r="F31" s="5"/>
    </row>
    <row r="32" spans="1:6" x14ac:dyDescent="0.2">
      <c r="A32" s="6"/>
      <c r="B32" s="43" t="s">
        <v>21</v>
      </c>
      <c r="C32" s="29"/>
      <c r="D32" s="21">
        <v>0</v>
      </c>
      <c r="E32" s="22">
        <v>0</v>
      </c>
    </row>
    <row r="33" spans="1:8" x14ac:dyDescent="0.2">
      <c r="A33" s="6"/>
      <c r="B33" s="43" t="s">
        <v>22</v>
      </c>
      <c r="C33" s="29"/>
      <c r="D33" s="21">
        <v>2850.88</v>
      </c>
      <c r="E33" s="22">
        <v>6.43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D36+D37+D38+D39</f>
        <v>-78477.100000000006</v>
      </c>
      <c r="E35" s="34">
        <f>E36+E37+E38+E39</f>
        <v>-70956.69</v>
      </c>
    </row>
    <row r="36" spans="1:8" x14ac:dyDescent="0.2">
      <c r="A36" s="16" t="s">
        <v>24</v>
      </c>
      <c r="B36" s="20"/>
      <c r="C36" s="20"/>
      <c r="D36" s="21">
        <f>-51369.67-2904.97</f>
        <v>-54274.64</v>
      </c>
      <c r="E36" s="22">
        <f>-51369.66-2904.12</f>
        <v>-54273.780000000006</v>
      </c>
    </row>
    <row r="37" spans="1:8" x14ac:dyDescent="0.2">
      <c r="A37" s="16" t="s">
        <v>25</v>
      </c>
      <c r="B37" s="20"/>
      <c r="C37" s="20"/>
      <c r="D37" s="21">
        <v>-29235.33</v>
      </c>
      <c r="E37" s="22">
        <f>-33914.93+12606.45</f>
        <v>-21308.48</v>
      </c>
      <c r="H37" s="5"/>
    </row>
    <row r="38" spans="1:8" x14ac:dyDescent="0.2">
      <c r="A38" s="16" t="s">
        <v>26</v>
      </c>
      <c r="B38" s="29"/>
      <c r="C38" s="29"/>
      <c r="D38" s="21">
        <v>5032.87</v>
      </c>
      <c r="E38" s="22">
        <f>11706.28-7080.71</f>
        <v>4625.5700000000006</v>
      </c>
      <c r="H38" s="5"/>
    </row>
    <row r="39" spans="1:8" x14ac:dyDescent="0.2">
      <c r="A39" s="16" t="s">
        <v>27</v>
      </c>
      <c r="B39" s="29"/>
      <c r="C39" s="29"/>
      <c r="D39" s="21">
        <v>0</v>
      </c>
      <c r="E39" s="22">
        <v>0</v>
      </c>
    </row>
    <row r="40" spans="1:8" x14ac:dyDescent="0.2">
      <c r="A40" s="30"/>
      <c r="B40" s="29"/>
      <c r="C40" s="29"/>
      <c r="D40" s="31"/>
      <c r="E40" s="32"/>
    </row>
    <row r="41" spans="1:8" ht="15.75" customHeight="1" x14ac:dyDescent="0.2">
      <c r="A41" s="104" t="s">
        <v>28</v>
      </c>
      <c r="B41" s="105"/>
      <c r="C41" s="105"/>
      <c r="D41" s="33">
        <f>D29+D31+D35</f>
        <v>13405.290000000066</v>
      </c>
      <c r="E41" s="34">
        <f>E29+E31+E35</f>
        <v>22559.479999999865</v>
      </c>
    </row>
    <row r="42" spans="1:8" x14ac:dyDescent="0.2">
      <c r="A42" s="44"/>
      <c r="B42" s="45"/>
      <c r="C42" s="45"/>
      <c r="D42" s="46"/>
      <c r="E42" s="47"/>
    </row>
    <row r="43" spans="1:8" x14ac:dyDescent="0.2">
      <c r="A43" s="48" t="s">
        <v>29</v>
      </c>
      <c r="B43" s="49"/>
      <c r="C43" s="49"/>
      <c r="D43" s="33">
        <f>D44+D45</f>
        <v>0</v>
      </c>
      <c r="E43" s="34">
        <f>E44+E45</f>
        <v>0</v>
      </c>
    </row>
    <row r="44" spans="1:8" x14ac:dyDescent="0.2">
      <c r="A44" s="50" t="s">
        <v>30</v>
      </c>
      <c r="B44" s="51"/>
      <c r="C44" s="51"/>
      <c r="D44" s="21">
        <v>0</v>
      </c>
      <c r="E44" s="22">
        <v>0</v>
      </c>
    </row>
    <row r="45" spans="1:8" x14ac:dyDescent="0.2">
      <c r="A45" s="16" t="s">
        <v>31</v>
      </c>
      <c r="B45" s="52"/>
      <c r="C45" s="52"/>
      <c r="D45" s="21">
        <v>0</v>
      </c>
      <c r="E45" s="22">
        <v>0</v>
      </c>
      <c r="F45" s="5"/>
    </row>
    <row r="46" spans="1:8" ht="8.1" customHeight="1" thickBot="1" x14ac:dyDescent="0.25">
      <c r="A46" s="53"/>
      <c r="B46" s="54"/>
      <c r="C46" s="54"/>
      <c r="D46" s="55"/>
      <c r="E46" s="56"/>
    </row>
    <row r="47" spans="1:8" ht="15.75" thickBot="1" x14ac:dyDescent="0.25">
      <c r="A47" s="106" t="s">
        <v>32</v>
      </c>
      <c r="B47" s="107"/>
      <c r="C47" s="57"/>
      <c r="D47" s="58">
        <f>D41+D44+D45</f>
        <v>13405.290000000066</v>
      </c>
      <c r="E47" s="59">
        <f>E41+E44+E45</f>
        <v>22559.479999999865</v>
      </c>
      <c r="F47" s="60"/>
    </row>
    <row r="48" spans="1:8" x14ac:dyDescent="0.2">
      <c r="A48" s="1"/>
      <c r="B48" s="2"/>
      <c r="C48" s="2"/>
      <c r="D48" s="61"/>
      <c r="E48" s="3"/>
    </row>
    <row r="49" spans="1:7" x14ac:dyDescent="0.2">
      <c r="A49" s="6"/>
      <c r="B49" s="7"/>
      <c r="C49" s="7"/>
      <c r="D49" s="62"/>
      <c r="E49" s="8"/>
    </row>
    <row r="50" spans="1:7" x14ac:dyDescent="0.2">
      <c r="A50" s="6"/>
      <c r="B50" s="7"/>
      <c r="C50" s="7"/>
      <c r="D50" s="63"/>
      <c r="E50" s="8"/>
    </row>
    <row r="51" spans="1:7" x14ac:dyDescent="0.2">
      <c r="A51" s="86" t="s">
        <v>33</v>
      </c>
      <c r="B51" s="87"/>
      <c r="C51" s="87"/>
      <c r="D51" s="87" t="s">
        <v>34</v>
      </c>
      <c r="E51" s="88"/>
    </row>
    <row r="52" spans="1:7" x14ac:dyDescent="0.2">
      <c r="A52" s="96" t="s">
        <v>35</v>
      </c>
      <c r="B52" s="97"/>
      <c r="C52" s="97"/>
      <c r="D52" s="89" t="s">
        <v>36</v>
      </c>
      <c r="E52" s="98"/>
    </row>
    <row r="53" spans="1:7" x14ac:dyDescent="0.2">
      <c r="A53" s="64"/>
      <c r="B53" s="65"/>
      <c r="C53" s="65"/>
      <c r="D53" s="66"/>
      <c r="E53" s="67"/>
    </row>
    <row r="54" spans="1:7" x14ac:dyDescent="0.2">
      <c r="A54" s="64"/>
      <c r="B54" s="65"/>
      <c r="C54" s="65"/>
      <c r="D54" s="66"/>
      <c r="E54" s="67"/>
    </row>
    <row r="55" spans="1:7" x14ac:dyDescent="0.2">
      <c r="A55" s="86" t="s">
        <v>37</v>
      </c>
      <c r="B55" s="87"/>
      <c r="C55" s="87"/>
      <c r="D55" s="87" t="s">
        <v>38</v>
      </c>
      <c r="E55" s="88"/>
    </row>
    <row r="56" spans="1:7" x14ac:dyDescent="0.2">
      <c r="A56" s="96" t="s">
        <v>39</v>
      </c>
      <c r="B56" s="97"/>
      <c r="C56" s="97"/>
      <c r="D56" s="89" t="s">
        <v>40</v>
      </c>
      <c r="E56" s="98"/>
    </row>
    <row r="57" spans="1:7" s="71" customFormat="1" ht="15.75" x14ac:dyDescent="0.25">
      <c r="A57" s="68"/>
      <c r="B57" s="69"/>
      <c r="C57" s="69"/>
      <c r="D57" s="69"/>
      <c r="E57" s="70"/>
      <c r="G57" s="72"/>
    </row>
    <row r="58" spans="1:7" ht="18" customHeight="1" x14ac:dyDescent="0.2">
      <c r="A58" s="86"/>
      <c r="B58" s="87"/>
      <c r="C58" s="87"/>
      <c r="D58" s="87"/>
      <c r="E58" s="88"/>
    </row>
    <row r="59" spans="1:7" ht="18" customHeight="1" x14ac:dyDescent="0.2">
      <c r="A59" s="73"/>
      <c r="B59" s="74"/>
      <c r="C59" s="87" t="s">
        <v>41</v>
      </c>
      <c r="D59" s="87"/>
      <c r="E59" s="75"/>
    </row>
    <row r="60" spans="1:7" ht="18" customHeight="1" x14ac:dyDescent="0.2">
      <c r="A60" s="76"/>
      <c r="B60" s="77"/>
      <c r="C60" s="89" t="s">
        <v>42</v>
      </c>
      <c r="D60" s="89"/>
      <c r="E60" s="78"/>
    </row>
    <row r="61" spans="1:7" ht="18" customHeight="1" x14ac:dyDescent="0.2">
      <c r="A61" s="79"/>
      <c r="B61" s="80"/>
      <c r="C61" s="80"/>
      <c r="D61" s="80"/>
      <c r="E61" s="81"/>
    </row>
    <row r="62" spans="1:7" ht="18" customHeight="1" x14ac:dyDescent="0.25">
      <c r="A62" s="90"/>
      <c r="B62" s="91"/>
      <c r="C62" s="91"/>
      <c r="D62" s="91"/>
      <c r="E62" s="92"/>
    </row>
    <row r="63" spans="1:7" ht="13.5" customHeight="1" x14ac:dyDescent="0.2">
      <c r="A63" s="93"/>
      <c r="B63" s="94"/>
      <c r="C63" s="94"/>
      <c r="D63" s="94"/>
      <c r="E63" s="95"/>
    </row>
    <row r="64" spans="1:7" ht="18" customHeight="1" thickBot="1" x14ac:dyDescent="0.25">
      <c r="A64" s="83"/>
      <c r="B64" s="84"/>
      <c r="C64" s="84"/>
      <c r="D64" s="84"/>
      <c r="E64" s="85"/>
    </row>
  </sheetData>
  <mergeCells count="26">
    <mergeCell ref="A11:E11"/>
    <mergeCell ref="A5:E5"/>
    <mergeCell ref="A6:E6"/>
    <mergeCell ref="A7:E7"/>
    <mergeCell ref="A8:E8"/>
    <mergeCell ref="A10:E10"/>
    <mergeCell ref="A56:C56"/>
    <mergeCell ref="D56:E56"/>
    <mergeCell ref="A13:C13"/>
    <mergeCell ref="B16:C16"/>
    <mergeCell ref="A20:C20"/>
    <mergeCell ref="A41:C41"/>
    <mergeCell ref="A47:B47"/>
    <mergeCell ref="A51:C51"/>
    <mergeCell ref="D51:E51"/>
    <mergeCell ref="A52:C52"/>
    <mergeCell ref="D52:E52"/>
    <mergeCell ref="A55:C55"/>
    <mergeCell ref="D55:E55"/>
    <mergeCell ref="A64:E64"/>
    <mergeCell ref="A58:C58"/>
    <mergeCell ref="D58:E58"/>
    <mergeCell ref="C59:D59"/>
    <mergeCell ref="C60:D60"/>
    <mergeCell ref="A62:E62"/>
    <mergeCell ref="A63:E63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JUL2020</vt:lpstr>
    </vt:vector>
  </TitlesOfParts>
  <Company>fomentope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teotimo.almeida</dc:creator>
  <cp:lastModifiedBy>Ana Carolina</cp:lastModifiedBy>
  <dcterms:created xsi:type="dcterms:W3CDTF">2020-09-09T11:24:48Z</dcterms:created>
  <dcterms:modified xsi:type="dcterms:W3CDTF">2020-09-15T00:10:52Z</dcterms:modified>
</cp:coreProperties>
</file>