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CON-Compartilha\LAI - PORTAL DA TRANSPARENCIA\2024\"/>
    </mc:Choice>
  </mc:AlternateContent>
  <xr:revisionPtr revIDLastSave="0" documentId="8_{6C329E96-105D-45EF-B55D-C2255AF2604D}" xr6:coauthVersionLast="47" xr6:coauthVersionMax="47" xr10:uidLastSave="{00000000-0000-0000-0000-000000000000}"/>
  <bookViews>
    <workbookView xWindow="60" yWindow="0" windowWidth="22944" windowHeight="12240" xr2:uid="{C97C66B4-4A55-4467-8F31-85F9FAA25264}"/>
  </bookViews>
  <sheets>
    <sheet name="D R E - JUN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E38" i="1"/>
  <c r="D38" i="1"/>
  <c r="E36" i="1"/>
  <c r="E34" i="1" s="1"/>
  <c r="D36" i="1"/>
  <c r="D34" i="1" s="1"/>
  <c r="E35" i="1"/>
  <c r="D35" i="1"/>
  <c r="E30" i="1"/>
  <c r="D30" i="1"/>
  <c r="E26" i="1"/>
  <c r="D26" i="1"/>
  <c r="D24" i="1"/>
  <c r="E22" i="1"/>
  <c r="E19" i="1" s="1"/>
  <c r="D22" i="1"/>
  <c r="E21" i="1"/>
  <c r="D21" i="1"/>
  <c r="D19" i="1"/>
  <c r="E17" i="1"/>
  <c r="E13" i="1"/>
  <c r="D13" i="1"/>
  <c r="E12" i="1"/>
  <c r="D12" i="1"/>
  <c r="D17" i="1" s="1"/>
  <c r="D28" i="1" s="1"/>
  <c r="E28" i="1" l="1"/>
  <c r="E41" i="1" s="1"/>
  <c r="E47" i="1" s="1"/>
  <c r="D41" i="1"/>
  <c r="D47" i="1" s="1"/>
</calcChain>
</file>

<file path=xl/sharedStrings.xml><?xml version="1.0" encoding="utf-8"?>
<sst xmlns="http://schemas.openxmlformats.org/spreadsheetml/2006/main" count="43" uniqueCount="43">
  <si>
    <t>AGÊNCIA DE FOMENTO DO ESTADO DE PERNAMBUCO S. A.</t>
  </si>
  <si>
    <t>CNPJ(MF) nº 13.178.690/0001-15</t>
  </si>
  <si>
    <t>Rua do Apolo, 81, Bairro do Recife, RECIFE (PE) - CEP: 50.030-220</t>
  </si>
  <si>
    <t>Instituição autorizada pelo Banco Central do Brasil em 06/12/2010</t>
  </si>
  <si>
    <t>BALANCETE PATRIMONIAL LEVANTADO EM 28 DE JUNHO DE 2024</t>
  </si>
  <si>
    <t>(Valores expressos em R$ 1,00)</t>
  </si>
  <si>
    <t>DEMONSTRAÇÃO DO RESULTADO DO PERÍODO – 01/06/2024 A 28/06/2024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</si>
  <si>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</si>
  <si>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</si>
  <si>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</si>
  <si>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</si>
  <si>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</si>
  <si>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</si>
  <si>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</si>
  <si>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</si>
  <si>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</si>
  <si>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</si>
  <si>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</si>
  <si>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</si>
  <si>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</si>
  <si>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</si>
  <si>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</si>
  <si>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</si>
  <si>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</si>
  <si>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</si>
  <si>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</si>
  <si>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</si>
  <si>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</si>
  <si>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</si>
  <si>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</si>
  <si>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</si>
  <si>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</si>
  <si>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</si>
  <si>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</si>
  <si>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</si>
  <si>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</si>
  <si>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Ivete Jurema Esteves Lacerda</t>
  </si>
  <si>
    <t>Diretora Presidente</t>
  </si>
  <si>
    <t>Diretora de Operações e Negócios</t>
  </si>
  <si>
    <t>Adilson Gomes Barbosa</t>
  </si>
  <si>
    <t>Teótimo Soares de Almeida</t>
  </si>
  <si>
    <t>Diretor Financeiro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</si>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</sst>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93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4" xfId="2" applyFill="1" applyBorder="1" applyAlignment="1">
      <alignment horizontal="center"/>
    </xf>
    <xf numFmtId="164" fontId="1" fillId="2" borderId="0" xfId="2" applyFill="1" applyAlignment="1">
      <alignment horizontal="center"/>
    </xf>
    <xf numFmtId="164" fontId="1" fillId="2" borderId="5" xfId="2" applyFill="1" applyBorder="1" applyAlignment="1">
      <alignment horizontal="center"/>
    </xf>
    <xf numFmtId="164" fontId="2" fillId="2" borderId="6" xfId="2" applyFont="1" applyFill="1" applyBorder="1" applyAlignment="1">
      <alignment horizontal="center"/>
    </xf>
    <xf numFmtId="164" fontId="2" fillId="2" borderId="4" xfId="2" applyFont="1" applyFill="1" applyBorder="1" applyAlignment="1">
      <alignment horizontal="center"/>
    </xf>
    <xf numFmtId="164" fontId="2" fillId="2" borderId="0" xfId="2" applyFont="1" applyFill="1" applyAlignment="1">
      <alignment horizontal="center"/>
    </xf>
    <xf numFmtId="164" fontId="2" fillId="2" borderId="5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4" fontId="3" fillId="2" borderId="4" xfId="2" applyFont="1" applyFill="1" applyBorder="1" applyAlignment="1">
      <alignment horizontal="left"/>
    </xf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4" fontId="4" fillId="2" borderId="0" xfId="2" applyFont="1" applyFill="1" applyAlignment="1">
      <alignment horizontal="left"/>
    </xf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1" xfId="2" applyFont="1" applyFill="1" applyBorder="1" applyAlignment="1">
      <alignment horizontal="lef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70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9" fillId="0" borderId="5" xfId="0" applyFont="1" applyBorder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6" fontId="1" fillId="2" borderId="0" xfId="1" applyNumberFormat="1" applyFill="1"/>
  </cellXfs>
  <cellStyles count="3">
    <cellStyle name="Excel Built-in Normal" xfId="2" xr:uid="{5E581DC4-B70F-4066-8229-AC30E174459C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2</xdr:col>
      <xdr:colOff>220980</xdr:colOff>
      <xdr:row>2</xdr:row>
      <xdr:rowOff>76200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BFBEF8F-B029-4D43-A550-9D4CB876E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21793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EB933-1992-4C42-819B-464CAB6F66D7}">
  <dimension ref="A1:H86"/>
  <sheetViews>
    <sheetView showGridLines="0" tabSelected="1" topLeftCell="A29" workbookViewId="0">
      <selection activeCell="D47" sqref="D47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ht="15.6" customHeight="1" x14ac:dyDescent="0.25">
      <c r="A3" s="9" t="s">
        <v>0</v>
      </c>
      <c r="B3" s="10"/>
      <c r="C3" s="10"/>
      <c r="D3" s="10"/>
      <c r="E3" s="11"/>
    </row>
    <row r="4" spans="1:6" ht="12" customHeight="1" x14ac:dyDescent="0.25">
      <c r="A4" s="12" t="s">
        <v>1</v>
      </c>
      <c r="B4" s="12"/>
      <c r="C4" s="12"/>
      <c r="D4" s="12"/>
      <c r="E4" s="12"/>
    </row>
    <row r="5" spans="1:6" ht="11.1" customHeight="1" x14ac:dyDescent="0.25">
      <c r="A5" s="13" t="s">
        <v>2</v>
      </c>
      <c r="B5" s="14"/>
      <c r="C5" s="14"/>
      <c r="D5" s="14"/>
      <c r="E5" s="15"/>
    </row>
    <row r="6" spans="1:6" ht="11.1" customHeight="1" x14ac:dyDescent="0.25">
      <c r="A6" s="12" t="s">
        <v>3</v>
      </c>
      <c r="B6" s="12"/>
      <c r="C6" s="12"/>
      <c r="D6" s="12"/>
      <c r="E6" s="12"/>
    </row>
    <row r="7" spans="1:6" ht="15" customHeight="1" x14ac:dyDescent="0.25">
      <c r="A7" s="16" t="s">
        <v>4</v>
      </c>
      <c r="B7" s="16"/>
      <c r="C7" s="16"/>
      <c r="D7" s="16"/>
      <c r="E7" s="16"/>
    </row>
    <row r="8" spans="1:6" ht="8.1" customHeight="1" thickBot="1" x14ac:dyDescent="0.3">
      <c r="A8" s="17"/>
      <c r="B8" s="18"/>
      <c r="C8" s="18"/>
      <c r="D8" s="18"/>
      <c r="E8" s="19"/>
    </row>
    <row r="9" spans="1:6" ht="17.25" customHeight="1" thickBot="1" x14ac:dyDescent="0.3">
      <c r="A9" s="20" t="s">
        <v>5</v>
      </c>
      <c r="B9" s="20"/>
      <c r="C9" s="20"/>
      <c r="D9" s="20"/>
      <c r="E9" s="20"/>
    </row>
    <row r="10" spans="1:6" ht="22.05" customHeight="1" thickBot="1" x14ac:dyDescent="0.3">
      <c r="A10" s="21" t="s">
        <v>6</v>
      </c>
      <c r="B10" s="21"/>
      <c r="C10" s="21"/>
      <c r="D10" s="21"/>
      <c r="E10" s="21"/>
    </row>
    <row r="11" spans="1:6" ht="14.25" customHeight="1" x14ac:dyDescent="0.3">
      <c r="A11" s="1"/>
      <c r="B11" s="2"/>
      <c r="C11" s="2"/>
      <c r="D11" s="22">
        <v>45444</v>
      </c>
      <c r="E11" s="23">
        <v>45413</v>
      </c>
    </row>
    <row r="12" spans="1:6" x14ac:dyDescent="0.25">
      <c r="A12" s="24" t="s">
        <v>7</v>
      </c>
      <c r="B12" s="24"/>
      <c r="C12" s="24"/>
      <c r="D12" s="25">
        <f>D13+D15+D14+D16</f>
        <v>657478.03</v>
      </c>
      <c r="E12" s="26">
        <f>E13+E15+E14+E16</f>
        <v>706693.38</v>
      </c>
      <c r="F12" s="5"/>
    </row>
    <row r="13" spans="1:6" x14ac:dyDescent="0.25">
      <c r="A13" s="27"/>
      <c r="B13" s="28" t="s">
        <v>8</v>
      </c>
      <c r="C13" s="28"/>
      <c r="D13" s="29">
        <f>216248.58-38482.09</f>
        <v>177766.49</v>
      </c>
      <c r="E13" s="30">
        <f>253048.23-55316.62</f>
        <v>197731.61000000002</v>
      </c>
    </row>
    <row r="14" spans="1:6" x14ac:dyDescent="0.25">
      <c r="A14" s="27"/>
      <c r="B14" s="28" t="s">
        <v>9</v>
      </c>
      <c r="C14" s="28"/>
      <c r="D14" s="31">
        <v>0</v>
      </c>
      <c r="E14" s="32">
        <v>0</v>
      </c>
      <c r="F14" s="5"/>
    </row>
    <row r="15" spans="1:6" x14ac:dyDescent="0.25">
      <c r="A15" s="33"/>
      <c r="B15" s="34" t="s">
        <v>10</v>
      </c>
      <c r="C15" s="34"/>
      <c r="D15" s="29">
        <v>479711.54</v>
      </c>
      <c r="E15" s="30">
        <v>508961.77</v>
      </c>
    </row>
    <row r="16" spans="1:6" ht="15" customHeight="1" x14ac:dyDescent="0.25">
      <c r="A16" s="33"/>
      <c r="B16" s="28"/>
      <c r="C16" s="28"/>
      <c r="D16" s="35"/>
      <c r="E16" s="36"/>
    </row>
    <row r="17" spans="1:6" x14ac:dyDescent="0.25">
      <c r="A17" s="37" t="s">
        <v>11</v>
      </c>
      <c r="B17" s="38"/>
      <c r="C17" s="38"/>
      <c r="D17" s="25">
        <f>D12</f>
        <v>657478.03</v>
      </c>
      <c r="E17" s="26">
        <f>E12</f>
        <v>706693.38</v>
      </c>
    </row>
    <row r="18" spans="1:6" ht="8.1" customHeight="1" x14ac:dyDescent="0.25">
      <c r="A18" s="37"/>
      <c r="B18" s="38"/>
      <c r="C18" s="38"/>
      <c r="D18" s="39"/>
      <c r="E18" s="40"/>
    </row>
    <row r="19" spans="1:6" x14ac:dyDescent="0.25">
      <c r="A19" s="24" t="s">
        <v>12</v>
      </c>
      <c r="B19" s="24"/>
      <c r="C19" s="24"/>
      <c r="D19" s="41">
        <f>D20+D21+D22+D23+D24+D25+D26+D27</f>
        <v>-948561.87000000011</v>
      </c>
      <c r="E19" s="42">
        <f>E20+E21+E22+E23+E24+E25+E26+E27</f>
        <v>-922091.57000000007</v>
      </c>
    </row>
    <row r="20" spans="1:6" x14ac:dyDescent="0.25">
      <c r="A20" s="6"/>
      <c r="B20" s="43" t="s">
        <v>13</v>
      </c>
      <c r="C20" s="43"/>
      <c r="D20" s="44">
        <v>20665.45</v>
      </c>
      <c r="E20" s="45">
        <v>46662.11</v>
      </c>
    </row>
    <row r="21" spans="1:6" x14ac:dyDescent="0.25">
      <c r="A21" s="6"/>
      <c r="B21" s="43" t="s">
        <v>14</v>
      </c>
      <c r="C21" s="43"/>
      <c r="D21" s="35">
        <f>-70924.72-119708.39+345.26-128495.26+251.85-391047.47-2296.35</f>
        <v>-711875.08</v>
      </c>
      <c r="E21" s="36">
        <f>-66978.4-136309.38+613.76-123844.74+42.17-373379.37-36150-5295.15</f>
        <v>-741301.11</v>
      </c>
      <c r="F21" s="5"/>
    </row>
    <row r="22" spans="1:6" x14ac:dyDescent="0.25">
      <c r="A22" s="6"/>
      <c r="B22" s="43" t="s">
        <v>15</v>
      </c>
      <c r="C22" s="43"/>
      <c r="D22" s="46">
        <f>-7913.28-38220.11-6721.08-8686.05-1515.6-82773.93-6268.06-10904.77-34109.95-5504.59-6117.22-7540.46</f>
        <v>-216275.09999999995</v>
      </c>
      <c r="E22" s="47">
        <f>-8067.99-43029.89+181.34-7068.63-10168.8-381.8-82717.01-300-5982.63-11141.18-18710.6-5284.79-1391.43-15975.13+2475.45</f>
        <v>-207563.09</v>
      </c>
      <c r="F22" s="5"/>
    </row>
    <row r="23" spans="1:6" x14ac:dyDescent="0.25">
      <c r="A23" s="6"/>
      <c r="B23" s="43" t="s">
        <v>16</v>
      </c>
      <c r="C23" s="43"/>
      <c r="D23" s="46">
        <v>-1655.17</v>
      </c>
      <c r="E23" s="47">
        <v>-1778.16</v>
      </c>
      <c r="F23" s="5"/>
    </row>
    <row r="24" spans="1:6" x14ac:dyDescent="0.25">
      <c r="A24" s="6"/>
      <c r="B24" s="43" t="s">
        <v>17</v>
      </c>
      <c r="C24" s="43"/>
      <c r="D24" s="31">
        <f>-31533.79</f>
        <v>-31533.79</v>
      </c>
      <c r="E24" s="32">
        <v>-35031.18</v>
      </c>
    </row>
    <row r="25" spans="1:6" x14ac:dyDescent="0.25">
      <c r="A25" s="6"/>
      <c r="B25" s="43" t="s">
        <v>18</v>
      </c>
      <c r="C25" s="43"/>
      <c r="D25" s="31">
        <v>-16533.68</v>
      </c>
      <c r="E25" s="32">
        <v>-15073.89</v>
      </c>
    </row>
    <row r="26" spans="1:6" x14ac:dyDescent="0.25">
      <c r="A26" s="6"/>
      <c r="B26" s="43" t="s">
        <v>19</v>
      </c>
      <c r="C26" s="43"/>
      <c r="D26" s="29">
        <f>8643.01+2.49</f>
        <v>8645.5</v>
      </c>
      <c r="E26" s="30">
        <f>31990.43+3.32</f>
        <v>31993.75</v>
      </c>
      <c r="F26" s="5"/>
    </row>
    <row r="27" spans="1:6" ht="17.25" customHeight="1" x14ac:dyDescent="0.25">
      <c r="A27" s="27"/>
      <c r="B27" s="28"/>
      <c r="C27" s="28"/>
      <c r="D27" s="31"/>
      <c r="E27" s="32"/>
    </row>
    <row r="28" spans="1:6" x14ac:dyDescent="0.25">
      <c r="A28" s="37" t="s">
        <v>20</v>
      </c>
      <c r="B28" s="38"/>
      <c r="C28" s="38"/>
      <c r="D28" s="41">
        <f>D17+D19</f>
        <v>-291083.84000000008</v>
      </c>
      <c r="E28" s="42">
        <f>E17+E19</f>
        <v>-215398.19000000006</v>
      </c>
      <c r="F28" s="5"/>
    </row>
    <row r="29" spans="1:6" x14ac:dyDescent="0.25">
      <c r="A29" s="37"/>
      <c r="B29" s="38"/>
      <c r="C29" s="38"/>
      <c r="D29" s="39"/>
      <c r="E29" s="40"/>
    </row>
    <row r="30" spans="1:6" x14ac:dyDescent="0.25">
      <c r="A30" s="37" t="s">
        <v>21</v>
      </c>
      <c r="B30" s="38"/>
      <c r="C30" s="38"/>
      <c r="D30" s="48">
        <f>D31+D32</f>
        <v>0</v>
      </c>
      <c r="E30" s="49">
        <f>E31+E32</f>
        <v>-985.47</v>
      </c>
      <c r="F30" s="5"/>
    </row>
    <row r="31" spans="1:6" x14ac:dyDescent="0.25">
      <c r="A31" s="6"/>
      <c r="B31" s="50" t="s">
        <v>22</v>
      </c>
      <c r="C31" s="38"/>
      <c r="D31" s="31">
        <v>0</v>
      </c>
      <c r="E31" s="32">
        <v>-985.47</v>
      </c>
    </row>
    <row r="32" spans="1:6" x14ac:dyDescent="0.25">
      <c r="A32" s="6"/>
      <c r="B32" s="50" t="s">
        <v>23</v>
      </c>
      <c r="C32" s="38"/>
      <c r="D32" s="31">
        <v>0</v>
      </c>
      <c r="E32" s="32"/>
    </row>
    <row r="33" spans="1:8" x14ac:dyDescent="0.25">
      <c r="A33" s="27"/>
      <c r="B33" s="28"/>
      <c r="C33" s="38"/>
      <c r="D33" s="39"/>
      <c r="E33" s="40"/>
    </row>
    <row r="34" spans="1:8" x14ac:dyDescent="0.25">
      <c r="A34" s="37" t="s">
        <v>24</v>
      </c>
      <c r="B34" s="38"/>
      <c r="C34" s="38"/>
      <c r="D34" s="41">
        <f>SUM(D35:D39)</f>
        <v>12605.909999999996</v>
      </c>
      <c r="E34" s="42">
        <f>SUM(E35:E39)</f>
        <v>106170.44999999995</v>
      </c>
    </row>
    <row r="35" spans="1:8" x14ac:dyDescent="0.25">
      <c r="A35" s="27" t="s">
        <v>25</v>
      </c>
      <c r="B35" s="28"/>
      <c r="C35" s="28"/>
      <c r="D35" s="31">
        <f>-19280.59-5309.17</f>
        <v>-24589.760000000002</v>
      </c>
      <c r="E35" s="32">
        <f>-19280.59-5309.17</f>
        <v>-24589.760000000002</v>
      </c>
    </row>
    <row r="36" spans="1:8" x14ac:dyDescent="0.25">
      <c r="A36" s="27" t="s">
        <v>26</v>
      </c>
      <c r="B36" s="28"/>
      <c r="C36" s="28"/>
      <c r="D36" s="31">
        <f>-72579.6+57993.36</f>
        <v>-14586.240000000005</v>
      </c>
      <c r="E36" s="32">
        <f>-1691937.86+134885.11</f>
        <v>-1557052.75</v>
      </c>
      <c r="H36" s="5"/>
    </row>
    <row r="37" spans="1:8" x14ac:dyDescent="0.25">
      <c r="A37" s="27" t="s">
        <v>27</v>
      </c>
      <c r="B37" s="28"/>
      <c r="C37" s="28"/>
      <c r="D37" s="31">
        <v>0</v>
      </c>
      <c r="E37" s="32">
        <v>0</v>
      </c>
      <c r="H37" s="5"/>
    </row>
    <row r="38" spans="1:8" x14ac:dyDescent="0.25">
      <c r="A38" s="27" t="s">
        <v>28</v>
      </c>
      <c r="B38" s="38"/>
      <c r="C38" s="38"/>
      <c r="D38" s="31">
        <f>52681.91-900</f>
        <v>51781.91</v>
      </c>
      <c r="E38" s="32">
        <f>1939142.19-251329.23</f>
        <v>1687812.96</v>
      </c>
      <c r="H38" s="5"/>
    </row>
    <row r="39" spans="1:8" x14ac:dyDescent="0.25">
      <c r="A39" s="27" t="s">
        <v>29</v>
      </c>
      <c r="B39" s="38"/>
      <c r="C39" s="38"/>
      <c r="D39" s="31">
        <v>0</v>
      </c>
      <c r="E39" s="32">
        <v>0</v>
      </c>
    </row>
    <row r="40" spans="1:8" x14ac:dyDescent="0.25">
      <c r="A40" s="37"/>
      <c r="B40" s="38"/>
      <c r="C40" s="38"/>
      <c r="D40" s="39"/>
      <c r="E40" s="40"/>
    </row>
    <row r="41" spans="1:8" ht="15.75" customHeight="1" x14ac:dyDescent="0.25">
      <c r="A41" s="51" t="s">
        <v>30</v>
      </c>
      <c r="B41" s="51"/>
      <c r="C41" s="51"/>
      <c r="D41" s="41">
        <f>D28+D30+D34</f>
        <v>-278477.93000000011</v>
      </c>
      <c r="E41" s="42">
        <f>E28+E30+E34</f>
        <v>-110213.21000000011</v>
      </c>
    </row>
    <row r="42" spans="1:8" x14ac:dyDescent="0.25">
      <c r="A42" s="52"/>
      <c r="B42" s="53"/>
      <c r="C42" s="53"/>
      <c r="D42" s="54"/>
      <c r="E42" s="55"/>
    </row>
    <row r="43" spans="1:8" x14ac:dyDescent="0.25">
      <c r="A43" s="37" t="s">
        <v>31</v>
      </c>
      <c r="B43" s="38"/>
      <c r="C43" s="38"/>
      <c r="D43" s="41">
        <f>D44+D45</f>
        <v>0</v>
      </c>
      <c r="E43" s="42">
        <f>E44+E45</f>
        <v>0</v>
      </c>
    </row>
    <row r="44" spans="1:8" x14ac:dyDescent="0.25">
      <c r="A44" s="27" t="s">
        <v>32</v>
      </c>
      <c r="B44" s="28"/>
      <c r="C44" s="28"/>
      <c r="D44" s="31">
        <v>0</v>
      </c>
      <c r="E44" s="32">
        <v>0</v>
      </c>
    </row>
    <row r="45" spans="1:8" x14ac:dyDescent="0.25">
      <c r="A45" s="27" t="s">
        <v>33</v>
      </c>
      <c r="B45" s="56"/>
      <c r="C45" s="56"/>
      <c r="D45" s="31">
        <v>0</v>
      </c>
      <c r="E45" s="32">
        <v>0</v>
      </c>
      <c r="F45" s="5"/>
    </row>
    <row r="46" spans="1:8" ht="8.1" customHeight="1" thickBot="1" x14ac:dyDescent="0.3">
      <c r="A46" s="57"/>
      <c r="B46" s="58"/>
      <c r="C46" s="58"/>
      <c r="D46" s="59"/>
      <c r="E46" s="60"/>
    </row>
    <row r="47" spans="1:8" ht="15.6" thickBot="1" x14ac:dyDescent="0.3">
      <c r="A47" s="61" t="s">
        <v>34</v>
      </c>
      <c r="B47" s="61"/>
      <c r="C47" s="62"/>
      <c r="D47" s="63">
        <f>D41+D44+D45</f>
        <v>-278477.93000000011</v>
      </c>
      <c r="E47" s="64">
        <f>E41+E44+E45</f>
        <v>-110213.21000000011</v>
      </c>
      <c r="F47" s="65"/>
    </row>
    <row r="48" spans="1:8" x14ac:dyDescent="0.25">
      <c r="A48" s="1"/>
      <c r="B48" s="2"/>
      <c r="C48" s="2"/>
      <c r="D48" s="66"/>
      <c r="E48" s="3"/>
    </row>
    <row r="49" spans="1:6" x14ac:dyDescent="0.25">
      <c r="A49" s="6"/>
      <c r="B49" s="7"/>
      <c r="C49" s="7"/>
      <c r="D49" s="67"/>
      <c r="E49" s="8"/>
    </row>
    <row r="50" spans="1:6" x14ac:dyDescent="0.25">
      <c r="A50" s="6"/>
      <c r="B50" s="7"/>
      <c r="C50" s="7"/>
      <c r="D50" s="68"/>
      <c r="E50" s="8"/>
    </row>
    <row r="51" spans="1:6" x14ac:dyDescent="0.25">
      <c r="A51" s="69" t="s">
        <v>35</v>
      </c>
      <c r="B51" s="69"/>
      <c r="C51" s="69"/>
      <c r="D51" s="70" t="s">
        <v>36</v>
      </c>
      <c r="E51" s="70"/>
    </row>
    <row r="52" spans="1:6" x14ac:dyDescent="0.25">
      <c r="A52" s="71" t="s">
        <v>37</v>
      </c>
      <c r="B52" s="71"/>
      <c r="C52" s="71"/>
      <c r="D52" s="72" t="s">
        <v>38</v>
      </c>
      <c r="E52" s="72"/>
    </row>
    <row r="53" spans="1:6" x14ac:dyDescent="0.25">
      <c r="A53" s="73"/>
      <c r="B53" s="74"/>
      <c r="C53" s="74"/>
      <c r="D53" s="75"/>
      <c r="E53" s="76"/>
    </row>
    <row r="54" spans="1:6" x14ac:dyDescent="0.25">
      <c r="A54" s="73"/>
      <c r="B54" s="74"/>
      <c r="C54" s="74"/>
      <c r="D54" s="75"/>
      <c r="E54" s="76"/>
    </row>
    <row r="55" spans="1:6" x14ac:dyDescent="0.25">
      <c r="A55" s="77" t="s">
        <v>39</v>
      </c>
      <c r="B55" s="78"/>
      <c r="C55" s="78"/>
      <c r="D55" s="70" t="s">
        <v>40</v>
      </c>
      <c r="E55" s="70"/>
    </row>
    <row r="56" spans="1:6" x14ac:dyDescent="0.25">
      <c r="A56" s="79" t="s">
        <v>41</v>
      </c>
      <c r="B56" s="80"/>
      <c r="C56" s="80"/>
      <c r="D56" s="72" t="s">
        <v>42</v>
      </c>
      <c r="E56" s="72"/>
    </row>
    <row r="57" spans="1:6" x14ac:dyDescent="0.25">
      <c r="A57" s="81"/>
      <c r="B57" s="82"/>
      <c r="C57" s="82"/>
      <c r="D57" s="82"/>
      <c r="E57" s="83"/>
    </row>
    <row r="58" spans="1:6" ht="18" customHeight="1" x14ac:dyDescent="0.25">
      <c r="A58" s="69"/>
      <c r="B58" s="69"/>
      <c r="C58" s="69"/>
      <c r="D58" s="70"/>
      <c r="E58" s="70"/>
      <c r="F58" s="5"/>
    </row>
    <row r="59" spans="1:6" ht="18" customHeight="1" x14ac:dyDescent="0.25">
      <c r="A59" s="77"/>
      <c r="B59" s="78"/>
      <c r="C59" s="78"/>
      <c r="D59" s="78"/>
      <c r="E59" s="84"/>
    </row>
    <row r="60" spans="1:6" ht="18" customHeight="1" x14ac:dyDescent="0.25">
      <c r="A60" s="79"/>
      <c r="B60" s="80"/>
      <c r="C60" s="80"/>
      <c r="D60" s="80"/>
      <c r="E60" s="85"/>
    </row>
    <row r="61" spans="1:6" ht="18" customHeight="1" x14ac:dyDescent="0.25">
      <c r="A61" s="86"/>
      <c r="B61" s="87"/>
      <c r="C61" s="87"/>
      <c r="D61" s="87"/>
      <c r="E61" s="88"/>
    </row>
    <row r="62" spans="1:6" ht="18" customHeight="1" x14ac:dyDescent="0.25">
      <c r="A62" s="89"/>
      <c r="B62" s="89"/>
      <c r="C62" s="89"/>
      <c r="D62" s="89"/>
      <c r="E62" s="89"/>
    </row>
    <row r="63" spans="1:6" ht="13.5" customHeight="1" x14ac:dyDescent="0.25">
      <c r="A63" s="90"/>
      <c r="B63" s="90"/>
      <c r="C63" s="90"/>
      <c r="D63" s="90"/>
      <c r="E63" s="90"/>
    </row>
    <row r="64" spans="1:6" ht="18" customHeight="1" thickBot="1" x14ac:dyDescent="0.3">
      <c r="A64" s="91"/>
      <c r="B64" s="91"/>
      <c r="C64" s="91"/>
      <c r="D64" s="91"/>
      <c r="E64" s="91"/>
    </row>
    <row r="68" spans="4:4" x14ac:dyDescent="0.25">
      <c r="D68" s="92"/>
    </row>
    <row r="69" spans="4:4" x14ac:dyDescent="0.25">
      <c r="D69" s="92"/>
    </row>
    <row r="70" spans="4:4" x14ac:dyDescent="0.25">
      <c r="D70" s="92"/>
    </row>
    <row r="71" spans="4:4" x14ac:dyDescent="0.25">
      <c r="D71" s="92"/>
    </row>
    <row r="72" spans="4:4" x14ac:dyDescent="0.25">
      <c r="D72" s="92"/>
    </row>
    <row r="73" spans="4:4" x14ac:dyDescent="0.25">
      <c r="D73" s="92"/>
    </row>
    <row r="74" spans="4:4" x14ac:dyDescent="0.25">
      <c r="D74" s="92"/>
    </row>
    <row r="75" spans="4:4" x14ac:dyDescent="0.25">
      <c r="D75" s="92"/>
    </row>
    <row r="76" spans="4:4" x14ac:dyDescent="0.25">
      <c r="D76" s="92"/>
    </row>
    <row r="77" spans="4:4" x14ac:dyDescent="0.25">
      <c r="D77" s="92"/>
    </row>
    <row r="78" spans="4:4" x14ac:dyDescent="0.25">
      <c r="D78" s="92"/>
    </row>
    <row r="79" spans="4:4" x14ac:dyDescent="0.25">
      <c r="D79" s="92"/>
    </row>
    <row r="80" spans="4:4" x14ac:dyDescent="0.25">
      <c r="D80" s="92"/>
    </row>
    <row r="81" spans="4:4" x14ac:dyDescent="0.25">
      <c r="D81" s="92"/>
    </row>
    <row r="82" spans="4:4" x14ac:dyDescent="0.25">
      <c r="D82" s="92"/>
    </row>
    <row r="83" spans="4:4" x14ac:dyDescent="0.25">
      <c r="D83" s="92"/>
    </row>
    <row r="84" spans="4:4" x14ac:dyDescent="0.25">
      <c r="D84" s="92"/>
    </row>
    <row r="85" spans="4:4" x14ac:dyDescent="0.25">
      <c r="D85" s="92"/>
    </row>
    <row r="86" spans="4:4" x14ac:dyDescent="0.25">
      <c r="D86" s="92"/>
    </row>
  </sheetData>
  <sheetProtection selectLockedCells="1" selectUnlockedCells="1"/>
  <mergeCells count="27">
    <mergeCell ref="A62:E62"/>
    <mergeCell ref="A63:E63"/>
    <mergeCell ref="A64:E64"/>
    <mergeCell ref="A56:C56"/>
    <mergeCell ref="D56:E56"/>
    <mergeCell ref="A58:C58"/>
    <mergeCell ref="D58:E58"/>
    <mergeCell ref="A59:E59"/>
    <mergeCell ref="A60:E60"/>
    <mergeCell ref="A51:C51"/>
    <mergeCell ref="D51:E51"/>
    <mergeCell ref="A52:C52"/>
    <mergeCell ref="D52:E52"/>
    <mergeCell ref="A55:C55"/>
    <mergeCell ref="D55:E55"/>
    <mergeCell ref="A10:E10"/>
    <mergeCell ref="A12:C12"/>
    <mergeCell ref="B15:C15"/>
    <mergeCell ref="A19:C19"/>
    <mergeCell ref="A41:C41"/>
    <mergeCell ref="A47:B47"/>
    <mergeCell ref="A3:E3"/>
    <mergeCell ref="A4:E4"/>
    <mergeCell ref="A5:E5"/>
    <mergeCell ref="A6:E6"/>
    <mergeCell ref="A7:E7"/>
    <mergeCell ref="A9:E9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JUN2024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Rayanna Bezerra</dc:creator>
  <cp:lastModifiedBy>Rayanna Bezerra</cp:lastModifiedBy>
  <dcterms:created xsi:type="dcterms:W3CDTF">2024-07-15T19:29:09Z</dcterms:created>
  <dcterms:modified xsi:type="dcterms:W3CDTF">2024-07-15T19:29:48Z</dcterms:modified>
</cp:coreProperties>
</file>