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DRE 2021\"/>
    </mc:Choice>
  </mc:AlternateContent>
  <bookViews>
    <workbookView xWindow="0" yWindow="0" windowWidth="20490" windowHeight="7350"/>
  </bookViews>
  <sheets>
    <sheet name="D R E - MAI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 s="1"/>
  <c r="E43" i="1"/>
  <c r="E38" i="1"/>
  <c r="D38" i="1"/>
  <c r="D35" i="1" s="1"/>
  <c r="E36" i="1"/>
  <c r="E35" i="1" s="1"/>
  <c r="D36" i="1"/>
  <c r="E31" i="1"/>
  <c r="D31" i="1"/>
  <c r="E26" i="1"/>
  <c r="D26" i="1"/>
  <c r="E23" i="1"/>
  <c r="D23" i="1"/>
  <c r="E22" i="1"/>
  <c r="E20" i="1" s="1"/>
  <c r="D22" i="1"/>
  <c r="E21" i="1"/>
  <c r="D21" i="1"/>
  <c r="D20" i="1"/>
  <c r="E18" i="1"/>
  <c r="E14" i="1"/>
  <c r="D14" i="1"/>
  <c r="E13" i="1"/>
  <c r="D13" i="1"/>
  <c r="D18" i="1" s="1"/>
  <c r="D29" i="1" s="1"/>
  <c r="D41" i="1" s="1"/>
  <c r="D47" i="1" s="1"/>
  <c r="E29" i="1" l="1"/>
  <c r="E41" i="1" s="1"/>
  <c r="E47" i="1" s="1"/>
</calcChain>
</file>

<file path=xl/sharedStrings.xml><?xml version="1.0" encoding="utf-8"?>
<sst xmlns="http://schemas.openxmlformats.org/spreadsheetml/2006/main" count="41" uniqueCount="41">
  <si>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</si>
  <si>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</si>
  <si>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</si>
  <si>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DE MAIO DE 2021</t>
  </si>
  <si>
    <t>(Valores expressos em R$ 1,00)</t>
  </si>
  <si>
    <t>DEMONSTRAÇÃO DO RESULTADO DO PERÍODO - 01/05/2021 A 31/05/2021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</si>
  <si>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</si>
  <si>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</si>
  <si>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</si>
  <si>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</si>
  <si>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</si>
  <si>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</si>
  <si>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</si>
  <si>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</si>
  <si>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</si>
  <si>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</si>
  <si>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</si>
  <si>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</si>
  <si>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</si>
  <si>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</si>
  <si>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</si>
  <si>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</si>
  <si>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</si>
  <si>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</si>
  <si>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</si>
  <si>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</si>
  <si>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</si>
  <si>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</si>
  <si>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</si>
  <si>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</si>
  <si>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</si>
  <si>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</si>
  <si>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</si>
  <si>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Eduardo Luiz Almeida de Queiroz</t>
  </si>
  <si>
    <t>Renata Kosminsky</t>
  </si>
  <si>
    <t>Diretor Presidente - Interino</t>
  </si>
  <si>
    <t>Diretora Administrativo</t>
  </si>
  <si>
    <t>Edilberto Xavier de Albuquerque Junior</t>
  </si>
  <si>
    <t>Teótimo Soares de Almeida</t>
  </si>
  <si>
    <t>Diretor de Negócios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</si>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</sst>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sz val="8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8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8" fontId="9" fillId="2" borderId="0" xfId="1" applyNumberFormat="1" applyFont="1" applyFill="1" applyAlignment="1">
      <alignment vertical="center"/>
    </xf>
    <xf numFmtId="168" fontId="9" fillId="2" borderId="5" xfId="1" applyNumberFormat="1" applyFont="1" applyFill="1" applyBorder="1" applyAlignment="1">
      <alignment vertical="center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10" fillId="2" borderId="0" xfId="2" applyFont="1" applyFill="1" applyBorder="1"/>
    <xf numFmtId="164" fontId="5" fillId="2" borderId="9" xfId="2" applyFont="1" applyFill="1" applyBorder="1"/>
    <xf numFmtId="164" fontId="10" fillId="2" borderId="10" xfId="2" applyFont="1" applyFill="1" applyBorder="1"/>
    <xf numFmtId="167" fontId="10" fillId="2" borderId="10" xfId="2" applyNumberFormat="1" applyFont="1" applyFill="1" applyBorder="1" applyAlignment="1">
      <alignment horizontal="right"/>
    </xf>
    <xf numFmtId="167" fontId="10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2" fillId="2" borderId="4" xfId="2" applyFont="1" applyFill="1" applyBorder="1" applyAlignment="1">
      <alignment horizontal="center" vertical="center"/>
    </xf>
    <xf numFmtId="164" fontId="12" fillId="2" borderId="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4" fontId="14" fillId="2" borderId="4" xfId="2" applyFont="1" applyFill="1" applyBorder="1" applyAlignment="1"/>
    <xf numFmtId="164" fontId="14" fillId="2" borderId="0" xfId="2" applyFont="1" applyFill="1" applyBorder="1" applyAlignment="1"/>
    <xf numFmtId="164" fontId="14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5" fillId="2" borderId="4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164" fontId="12" fillId="2" borderId="4" xfId="2" applyFont="1" applyFill="1" applyBorder="1" applyAlignment="1">
      <alignment vertical="top"/>
    </xf>
    <xf numFmtId="164" fontId="12" fillId="2" borderId="0" xfId="2" applyFont="1" applyFill="1" applyBorder="1" applyAlignment="1">
      <alignment vertical="top"/>
    </xf>
    <xf numFmtId="164" fontId="12" fillId="2" borderId="5" xfId="2" applyFont="1" applyFill="1" applyBorder="1" applyAlignment="1">
      <alignment vertical="top"/>
    </xf>
    <xf numFmtId="164" fontId="12" fillId="0" borderId="4" xfId="2" applyFont="1" applyBorder="1" applyAlignment="1">
      <alignment vertical="top"/>
    </xf>
    <xf numFmtId="164" fontId="12" fillId="0" borderId="0" xfId="2" applyFont="1" applyBorder="1" applyAlignment="1">
      <alignment vertical="top"/>
    </xf>
    <xf numFmtId="164" fontId="12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2" fillId="0" borderId="9" xfId="2" applyFont="1" applyBorder="1" applyAlignment="1">
      <alignment horizontal="center" vertical="top"/>
    </xf>
    <xf numFmtId="164" fontId="12" fillId="0" borderId="10" xfId="2" applyFont="1" applyBorder="1" applyAlignment="1">
      <alignment horizontal="center" vertical="top"/>
    </xf>
    <xf numFmtId="164" fontId="12" fillId="0" borderId="11" xfId="2" applyFont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4" fontId="14" fillId="2" borderId="4" xfId="2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164" fontId="14" fillId="2" borderId="5" xfId="2" applyFont="1" applyFill="1" applyBorder="1" applyAlignment="1">
      <alignment horizontal="center"/>
    </xf>
    <xf numFmtId="164" fontId="12" fillId="2" borderId="4" xfId="2" applyFont="1" applyFill="1" applyBorder="1" applyAlignment="1">
      <alignment horizontal="center" vertical="top"/>
    </xf>
    <xf numFmtId="164" fontId="12" fillId="2" borderId="0" xfId="2" applyFont="1" applyFill="1" applyBorder="1" applyAlignment="1">
      <alignment horizontal="center" vertical="top"/>
    </xf>
    <xf numFmtId="164" fontId="12" fillId="2" borderId="5" xfId="2" applyFont="1" applyFill="1" applyBorder="1" applyAlignment="1">
      <alignment horizontal="center" vertical="top"/>
    </xf>
    <xf numFmtId="164" fontId="12" fillId="2" borderId="4" xfId="2" applyFont="1" applyFill="1" applyBorder="1" applyAlignment="1">
      <alignment horizontal="center" vertical="center"/>
    </xf>
    <xf numFmtId="164" fontId="12" fillId="2" borderId="0" xfId="2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2" fillId="0" borderId="4" xfId="2" applyFont="1" applyFill="1" applyBorder="1" applyAlignment="1">
      <alignment horizontal="center" vertical="center"/>
    </xf>
    <xf numFmtId="164" fontId="12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1627414</xdr:colOff>
      <xdr:row>1</xdr:row>
      <xdr:rowOff>0</xdr:rowOff>
    </xdr:from>
    <xdr:to>
      <xdr:col>3</xdr:col>
      <xdr:colOff>810986</xdr:colOff>
      <xdr:row>3</xdr:row>
      <xdr:rowOff>10886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843" y="190500"/>
          <a:ext cx="2166257" cy="391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topLeftCell="A38" zoomScaleNormal="100" workbookViewId="0">
      <selection activeCell="D49" sqref="D49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85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5" t="s">
        <v>0</v>
      </c>
      <c r="B5" s="116"/>
      <c r="C5" s="116"/>
      <c r="D5" s="116"/>
      <c r="E5" s="117"/>
    </row>
    <row r="6" spans="1:6" ht="11.1" customHeight="1" x14ac:dyDescent="0.2">
      <c r="A6" s="115" t="s">
        <v>1</v>
      </c>
      <c r="B6" s="116"/>
      <c r="C6" s="116"/>
      <c r="D6" s="116"/>
      <c r="E6" s="117"/>
    </row>
    <row r="7" spans="1:6" ht="11.1" customHeight="1" x14ac:dyDescent="0.2">
      <c r="A7" s="115" t="s">
        <v>2</v>
      </c>
      <c r="B7" s="116"/>
      <c r="C7" s="116"/>
      <c r="D7" s="116"/>
      <c r="E7" s="117"/>
    </row>
    <row r="8" spans="1:6" ht="15" customHeight="1" x14ac:dyDescent="0.2">
      <c r="A8" s="118" t="s">
        <v>3</v>
      </c>
      <c r="B8" s="119"/>
      <c r="C8" s="119"/>
      <c r="D8" s="119"/>
      <c r="E8" s="120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21" t="s">
        <v>4</v>
      </c>
      <c r="B10" s="122"/>
      <c r="C10" s="122"/>
      <c r="D10" s="122"/>
      <c r="E10" s="123"/>
    </row>
    <row r="11" spans="1:6" ht="21.95" customHeight="1" thickBot="1" x14ac:dyDescent="0.25">
      <c r="A11" s="124" t="s">
        <v>5</v>
      </c>
      <c r="B11" s="125"/>
      <c r="C11" s="125"/>
      <c r="D11" s="126"/>
      <c r="E11" s="127"/>
    </row>
    <row r="12" spans="1:6" ht="14.25" customHeight="1" x14ac:dyDescent="0.25">
      <c r="A12" s="1"/>
      <c r="B12" s="2"/>
      <c r="C12" s="2"/>
      <c r="D12" s="12">
        <v>44317</v>
      </c>
      <c r="E12" s="13">
        <v>44287</v>
      </c>
    </row>
    <row r="13" spans="1:6" x14ac:dyDescent="0.2">
      <c r="A13" s="106" t="s">
        <v>6</v>
      </c>
      <c r="B13" s="107"/>
      <c r="C13" s="107"/>
      <c r="D13" s="14">
        <f>D14+D16+D15+D17</f>
        <v>660802.22</v>
      </c>
      <c r="E13" s="15">
        <f>E14+E16+E15+E17</f>
        <v>624551.20000000007</v>
      </c>
      <c r="F13" s="5"/>
    </row>
    <row r="14" spans="1:6" x14ac:dyDescent="0.2">
      <c r="A14" s="16"/>
      <c r="B14" s="17" t="s">
        <v>7</v>
      </c>
      <c r="C14" s="17"/>
      <c r="D14" s="18">
        <f>714766.49-101479.56</f>
        <v>613286.92999999993</v>
      </c>
      <c r="E14" s="19">
        <f>681969.78-84580.83</f>
        <v>597388.95000000007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8" t="s">
        <v>9</v>
      </c>
      <c r="C16" s="108"/>
      <c r="D16" s="18">
        <v>47515.29</v>
      </c>
      <c r="E16" s="19">
        <v>27162.25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660802.22</v>
      </c>
      <c r="E18" s="15">
        <f>E13</f>
        <v>624551.20000000007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9" t="s">
        <v>11</v>
      </c>
      <c r="B20" s="110"/>
      <c r="C20" s="110"/>
      <c r="D20" s="33">
        <f>D21+D22+D23+D24+D25+D26+D27+D28</f>
        <v>-518107.68000000005</v>
      </c>
      <c r="E20" s="34">
        <f>E21+E22+E23+E24+E25+E26+E27+E28</f>
        <v>-435410.07</v>
      </c>
    </row>
    <row r="21" spans="1:6" x14ac:dyDescent="0.2">
      <c r="A21" s="6"/>
      <c r="B21" s="35" t="s">
        <v>12</v>
      </c>
      <c r="C21" s="35"/>
      <c r="D21" s="36">
        <f>179401.86-58515</f>
        <v>120886.85999999999</v>
      </c>
      <c r="E21" s="37">
        <f>145501.52-51466.5</f>
        <v>94035.01999999999</v>
      </c>
    </row>
    <row r="22" spans="1:6" x14ac:dyDescent="0.2">
      <c r="A22" s="6"/>
      <c r="B22" s="35" t="s">
        <v>13</v>
      </c>
      <c r="C22" s="35"/>
      <c r="D22" s="38">
        <f>-56047.5-66750.57+82.85-92632.48-263327.82+12831.96-2103.33</f>
        <v>-467946.89</v>
      </c>
      <c r="E22" s="39">
        <f>-51951.99-64965.75+1399.59-81716.03+20279.16-228606.91+38311-1348.79</f>
        <v>-368599.72</v>
      </c>
      <c r="F22" s="5"/>
    </row>
    <row r="23" spans="1:6" x14ac:dyDescent="0.2">
      <c r="A23" s="6"/>
      <c r="B23" s="35" t="s">
        <v>14</v>
      </c>
      <c r="C23" s="35"/>
      <c r="D23" s="38">
        <f>-5572.35-35603.1+3386.07-11563.93-6690.2-2094.34-7020.49-20971.8-27030.13-2167-2617.12-315-5054.44+1414.32</f>
        <v>-121899.50999999998</v>
      </c>
      <c r="E23" s="39">
        <f>-5727.96-31821.03-25266.89+16073.82-8044.5-86.91-806.54-86150.28+79198.34-19652.34+4.75-25110.06+5392.54-2167-4702.56-5109.67</f>
        <v>-113976.29000000001</v>
      </c>
    </row>
    <row r="24" spans="1:6" x14ac:dyDescent="0.2">
      <c r="A24" s="6"/>
      <c r="B24" s="40" t="s">
        <v>15</v>
      </c>
      <c r="C24" s="40"/>
      <c r="D24" s="38">
        <v>-4376.71</v>
      </c>
      <c r="E24" s="39">
        <v>-3672.02</v>
      </c>
    </row>
    <row r="25" spans="1:6" x14ac:dyDescent="0.2">
      <c r="A25" s="6"/>
      <c r="B25" s="40" t="s">
        <v>16</v>
      </c>
      <c r="C25" s="40"/>
      <c r="D25" s="21">
        <v>-36374.89</v>
      </c>
      <c r="E25" s="22">
        <v>-33440.28</v>
      </c>
    </row>
    <row r="26" spans="1:6" x14ac:dyDescent="0.2">
      <c r="A26" s="6"/>
      <c r="B26" s="40" t="s">
        <v>17</v>
      </c>
      <c r="C26" s="40"/>
      <c r="D26" s="21">
        <f>-50465.22+41547.85</f>
        <v>-8917.3700000000026</v>
      </c>
      <c r="E26" s="22">
        <f>-53267.8+42974.57</f>
        <v>-10293.230000000003</v>
      </c>
    </row>
    <row r="27" spans="1:6" x14ac:dyDescent="0.2">
      <c r="A27" s="6"/>
      <c r="B27" s="40" t="s">
        <v>18</v>
      </c>
      <c r="C27" s="40"/>
      <c r="D27" s="18">
        <v>520.83000000000004</v>
      </c>
      <c r="E27" s="19">
        <v>536.45000000000005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142694.53999999992</v>
      </c>
      <c r="E29" s="34">
        <f>E18+E20</f>
        <v>189141.13000000006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-709.6</v>
      </c>
      <c r="E31" s="42">
        <f>E32+E33</f>
        <v>-25.880000000000003</v>
      </c>
      <c r="F31" s="5"/>
    </row>
    <row r="32" spans="1:6" x14ac:dyDescent="0.2">
      <c r="A32" s="6"/>
      <c r="B32" s="43" t="s">
        <v>21</v>
      </c>
      <c r="C32" s="29"/>
      <c r="D32" s="21">
        <v>-755.38</v>
      </c>
      <c r="E32" s="22">
        <v>-49.02</v>
      </c>
    </row>
    <row r="33" spans="1:8" x14ac:dyDescent="0.2">
      <c r="A33" s="6"/>
      <c r="B33" s="43" t="s">
        <v>22</v>
      </c>
      <c r="C33" s="29"/>
      <c r="D33" s="44">
        <v>45.78</v>
      </c>
      <c r="E33" s="45">
        <v>23.14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-536949.76000000001</v>
      </c>
      <c r="E35" s="34">
        <f>E36+E37+E38+E39</f>
        <v>-370560.54000000004</v>
      </c>
    </row>
    <row r="36" spans="1:8" x14ac:dyDescent="0.2">
      <c r="A36" s="16" t="s">
        <v>24</v>
      </c>
      <c r="B36" s="20"/>
      <c r="C36" s="20"/>
      <c r="D36" s="21">
        <f>-52553.12-7407.15</f>
        <v>-59960.270000000004</v>
      </c>
      <c r="E36" s="22">
        <f>-52544.28-7443.69</f>
        <v>-59987.97</v>
      </c>
    </row>
    <row r="37" spans="1:8" x14ac:dyDescent="0.2">
      <c r="A37" s="16" t="s">
        <v>25</v>
      </c>
      <c r="B37" s="20"/>
      <c r="C37" s="20"/>
      <c r="D37" s="21">
        <v>-480492.6</v>
      </c>
      <c r="E37" s="22">
        <v>-317060.69</v>
      </c>
      <c r="H37" s="5"/>
    </row>
    <row r="38" spans="1:8" x14ac:dyDescent="0.2">
      <c r="A38" s="16" t="s">
        <v>26</v>
      </c>
      <c r="B38" s="29"/>
      <c r="C38" s="29"/>
      <c r="D38" s="21">
        <f>11012.6-7509.49</f>
        <v>3503.1100000000006</v>
      </c>
      <c r="E38" s="22">
        <f>14138.59-7650.47</f>
        <v>6488.12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0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11" t="s">
        <v>28</v>
      </c>
      <c r="B41" s="112"/>
      <c r="C41" s="112"/>
      <c r="D41" s="33">
        <f>D29+D31+D35</f>
        <v>-394964.82000000007</v>
      </c>
      <c r="E41" s="34">
        <f>E29+E31+E35</f>
        <v>-181445.28999999998</v>
      </c>
    </row>
    <row r="42" spans="1:8" x14ac:dyDescent="0.2">
      <c r="A42" s="46"/>
      <c r="B42" s="47"/>
      <c r="C42" s="47"/>
      <c r="D42" s="48"/>
      <c r="E42" s="49"/>
    </row>
    <row r="43" spans="1:8" x14ac:dyDescent="0.2">
      <c r="A43" s="50" t="s">
        <v>29</v>
      </c>
      <c r="B43" s="51"/>
      <c r="C43" s="51"/>
      <c r="D43" s="33">
        <f>D44+D45</f>
        <v>-20966.91</v>
      </c>
      <c r="E43" s="34">
        <f>E44+E45</f>
        <v>-34155.64</v>
      </c>
    </row>
    <row r="44" spans="1:8" x14ac:dyDescent="0.2">
      <c r="A44" s="52" t="s">
        <v>30</v>
      </c>
      <c r="B44" s="53"/>
      <c r="C44" s="53"/>
      <c r="D44" s="21">
        <f>-36182.24+23827.92</f>
        <v>-12354.32</v>
      </c>
      <c r="E44" s="22">
        <v>-20597.28</v>
      </c>
    </row>
    <row r="45" spans="1:8" x14ac:dyDescent="0.2">
      <c r="A45" s="16" t="s">
        <v>31</v>
      </c>
      <c r="B45" s="54"/>
      <c r="C45" s="54"/>
      <c r="D45" s="21">
        <f>-26509.34+17896.75</f>
        <v>-8612.59</v>
      </c>
      <c r="E45" s="22">
        <v>-13558.36</v>
      </c>
      <c r="F45" s="5"/>
    </row>
    <row r="46" spans="1:8" ht="8.1" customHeight="1" thickBot="1" x14ac:dyDescent="0.25">
      <c r="A46" s="55"/>
      <c r="B46" s="56"/>
      <c r="C46" s="56"/>
      <c r="D46" s="57"/>
      <c r="E46" s="58"/>
    </row>
    <row r="47" spans="1:8" ht="15.75" thickBot="1" x14ac:dyDescent="0.25">
      <c r="A47" s="113" t="s">
        <v>32</v>
      </c>
      <c r="B47" s="114"/>
      <c r="C47" s="59"/>
      <c r="D47" s="60">
        <f>D41+D44+D45</f>
        <v>-415931.7300000001</v>
      </c>
      <c r="E47" s="61">
        <f>E41+E44+E45</f>
        <v>-215600.93</v>
      </c>
      <c r="F47" s="62"/>
    </row>
    <row r="48" spans="1:8" x14ac:dyDescent="0.2">
      <c r="A48" s="1"/>
      <c r="B48" s="2"/>
      <c r="C48" s="2"/>
      <c r="D48" s="63"/>
      <c r="E48" s="3"/>
    </row>
    <row r="49" spans="1:7" x14ac:dyDescent="0.2">
      <c r="A49" s="6"/>
      <c r="B49" s="7"/>
      <c r="C49" s="7"/>
      <c r="D49" s="64"/>
      <c r="E49" s="8"/>
    </row>
    <row r="50" spans="1:7" x14ac:dyDescent="0.2">
      <c r="A50" s="6"/>
      <c r="B50" s="7"/>
      <c r="C50" s="7"/>
      <c r="D50" s="65"/>
      <c r="E50" s="8"/>
    </row>
    <row r="51" spans="1:7" x14ac:dyDescent="0.2">
      <c r="A51" s="89" t="s">
        <v>33</v>
      </c>
      <c r="B51" s="90"/>
      <c r="C51" s="90"/>
      <c r="D51" s="90" t="s">
        <v>34</v>
      </c>
      <c r="E51" s="91"/>
    </row>
    <row r="52" spans="1:7" x14ac:dyDescent="0.2">
      <c r="A52" s="99" t="s">
        <v>35</v>
      </c>
      <c r="B52" s="100"/>
      <c r="C52" s="100"/>
      <c r="D52" s="92" t="s">
        <v>36</v>
      </c>
      <c r="E52" s="101"/>
    </row>
    <row r="53" spans="1:7" x14ac:dyDescent="0.2">
      <c r="A53" s="66"/>
      <c r="B53" s="67"/>
      <c r="C53" s="67"/>
      <c r="D53" s="68"/>
      <c r="E53" s="69"/>
    </row>
    <row r="54" spans="1:7" x14ac:dyDescent="0.2">
      <c r="A54" s="66"/>
      <c r="B54" s="67"/>
      <c r="C54" s="67"/>
      <c r="D54" s="68"/>
      <c r="E54" s="69"/>
    </row>
    <row r="55" spans="1:7" x14ac:dyDescent="0.2">
      <c r="A55" s="102" t="s">
        <v>37</v>
      </c>
      <c r="B55" s="103"/>
      <c r="C55" s="103"/>
      <c r="D55" s="90" t="s">
        <v>38</v>
      </c>
      <c r="E55" s="91"/>
    </row>
    <row r="56" spans="1:7" x14ac:dyDescent="0.2">
      <c r="A56" s="104" t="s">
        <v>39</v>
      </c>
      <c r="B56" s="105"/>
      <c r="C56" s="105"/>
      <c r="D56" s="92" t="s">
        <v>40</v>
      </c>
      <c r="E56" s="101"/>
    </row>
    <row r="57" spans="1:7" s="73" customFormat="1" ht="15.75" x14ac:dyDescent="0.25">
      <c r="A57" s="70"/>
      <c r="B57" s="71"/>
      <c r="C57" s="71"/>
      <c r="D57" s="71"/>
      <c r="E57" s="72"/>
      <c r="G57" s="74"/>
    </row>
    <row r="58" spans="1:7" ht="18" customHeight="1" x14ac:dyDescent="0.2">
      <c r="A58" s="89"/>
      <c r="B58" s="90"/>
      <c r="C58" s="90"/>
      <c r="D58" s="90"/>
      <c r="E58" s="91"/>
      <c r="F58" s="5"/>
    </row>
    <row r="59" spans="1:7" ht="18" customHeight="1" x14ac:dyDescent="0.2">
      <c r="A59" s="75"/>
      <c r="B59" s="76"/>
      <c r="C59" s="90"/>
      <c r="D59" s="90"/>
      <c r="E59" s="77"/>
    </row>
    <row r="60" spans="1:7" ht="18" customHeight="1" x14ac:dyDescent="0.2">
      <c r="A60" s="78"/>
      <c r="B60" s="79"/>
      <c r="C60" s="92"/>
      <c r="D60" s="92"/>
      <c r="E60" s="80"/>
    </row>
    <row r="61" spans="1:7" ht="18" customHeight="1" x14ac:dyDescent="0.2">
      <c r="A61" s="81"/>
      <c r="B61" s="82"/>
      <c r="C61" s="82"/>
      <c r="D61" s="82"/>
      <c r="E61" s="83"/>
    </row>
    <row r="62" spans="1:7" ht="18" customHeight="1" x14ac:dyDescent="0.25">
      <c r="A62" s="93"/>
      <c r="B62" s="94"/>
      <c r="C62" s="94"/>
      <c r="D62" s="94"/>
      <c r="E62" s="95"/>
    </row>
    <row r="63" spans="1:7" ht="13.5" customHeight="1" x14ac:dyDescent="0.2">
      <c r="A63" s="96"/>
      <c r="B63" s="97"/>
      <c r="C63" s="97"/>
      <c r="D63" s="97"/>
      <c r="E63" s="98"/>
    </row>
    <row r="64" spans="1:7" ht="18" customHeight="1" thickBot="1" x14ac:dyDescent="0.25">
      <c r="A64" s="86"/>
      <c r="B64" s="87"/>
      <c r="C64" s="87"/>
      <c r="D64" s="87"/>
      <c r="E64" s="88"/>
    </row>
    <row r="68" spans="4:4" x14ac:dyDescent="0.2">
      <c r="D68" s="84"/>
    </row>
    <row r="69" spans="4:4" x14ac:dyDescent="0.2">
      <c r="D69" s="84"/>
    </row>
    <row r="70" spans="4:4" x14ac:dyDescent="0.2">
      <c r="D70" s="84"/>
    </row>
    <row r="71" spans="4:4" x14ac:dyDescent="0.2">
      <c r="D71" s="84"/>
    </row>
    <row r="72" spans="4:4" x14ac:dyDescent="0.2">
      <c r="D72" s="84"/>
    </row>
    <row r="73" spans="4:4" x14ac:dyDescent="0.2">
      <c r="D73" s="84"/>
    </row>
    <row r="74" spans="4:4" x14ac:dyDescent="0.2">
      <c r="D74" s="84"/>
    </row>
    <row r="75" spans="4:4" x14ac:dyDescent="0.2">
      <c r="D75" s="84"/>
    </row>
    <row r="76" spans="4:4" x14ac:dyDescent="0.2">
      <c r="D76" s="84"/>
    </row>
    <row r="77" spans="4:4" x14ac:dyDescent="0.2">
      <c r="D77" s="84"/>
    </row>
    <row r="78" spans="4:4" x14ac:dyDescent="0.2">
      <c r="D78" s="84"/>
    </row>
    <row r="79" spans="4:4" x14ac:dyDescent="0.2">
      <c r="D79" s="84"/>
    </row>
    <row r="80" spans="4:4" x14ac:dyDescent="0.2">
      <c r="D80" s="84"/>
    </row>
    <row r="81" spans="4:4" x14ac:dyDescent="0.2">
      <c r="D81" s="84"/>
    </row>
    <row r="82" spans="4:4" x14ac:dyDescent="0.2">
      <c r="D82" s="84"/>
    </row>
    <row r="83" spans="4:4" x14ac:dyDescent="0.2">
      <c r="D83" s="84"/>
    </row>
    <row r="84" spans="4:4" x14ac:dyDescent="0.2">
      <c r="D84" s="84"/>
    </row>
    <row r="85" spans="4:4" x14ac:dyDescent="0.2">
      <c r="D85" s="84"/>
    </row>
    <row r="86" spans="4:4" x14ac:dyDescent="0.2">
      <c r="D86" s="84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MAI2021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2021-07-01T21:36:20Z</dcterms:created>
  <dcterms:modified xsi:type="dcterms:W3CDTF">2021-10-04T20:41:32Z</dcterms:modified>
</cp:coreProperties>
</file>