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1\"/>
    </mc:Choice>
  </mc:AlternateContent>
  <bookViews>
    <workbookView xWindow="0" yWindow="0" windowWidth="16457" windowHeight="4963"/>
  </bookViews>
  <sheets>
    <sheet name="D R E - MAR202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3" i="1" s="1"/>
  <c r="D44" i="1"/>
  <c r="E43" i="1"/>
  <c r="E38" i="1"/>
  <c r="E35" i="1" s="1"/>
  <c r="E37" i="1"/>
  <c r="E36" i="1"/>
  <c r="D36" i="1"/>
  <c r="D35" i="1"/>
  <c r="E31" i="1"/>
  <c r="D31" i="1"/>
  <c r="E26" i="1"/>
  <c r="D26" i="1"/>
  <c r="E23" i="1"/>
  <c r="E20" i="1" s="1"/>
  <c r="D23" i="1"/>
  <c r="E22" i="1"/>
  <c r="D22" i="1"/>
  <c r="E21" i="1"/>
  <c r="D20" i="1"/>
  <c r="E14" i="1"/>
  <c r="E13" i="1" s="1"/>
  <c r="E18" i="1" s="1"/>
  <c r="E29" i="1" s="1"/>
  <c r="D13" i="1"/>
  <c r="D18" i="1" s="1"/>
  <c r="D29" i="1" s="1"/>
  <c r="D41" i="1" s="1"/>
  <c r="D47" i="1" s="1"/>
  <c r="E41" i="1" l="1"/>
  <c r="E47" i="1" s="1"/>
</calcChain>
</file>

<file path=xl/sharedStrings.xml><?xml version="1.0" encoding="utf-8"?>
<sst xmlns="http://schemas.openxmlformats.org/spreadsheetml/2006/main" count="39" uniqueCount="39">
  <si>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</si>
  <si>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</si>
  <si>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</si>
  <si>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MARÇO DE 2021</t>
  </si>
  <si>
    <t>(Valores expressos em R$ 1,00)</t>
  </si>
  <si>
    <t>DEMONSTRAÇÃO DO RESULTADO DO PERÍODO - 01/03/2021 A 31/03/2021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</si>
  <si>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</si>
  <si>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</si>
  <si>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</si>
  <si>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</si>
  <si>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</si>
  <si>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</si>
  <si>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</si>
  <si>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</si>
  <si>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</si>
  <si>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</si>
  <si>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</si>
  <si>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</si>
  <si>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</si>
  <si>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</si>
  <si>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</si>
  <si>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</si>
  <si>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</si>
  <si>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</si>
  <si>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</si>
  <si>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</si>
  <si>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</si>
  <si>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</si>
  <si>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</si>
  <si>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</si>
  <si>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</si>
  <si>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</si>
  <si>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</si>
  <si>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Eduardo Luiz Almeida de Queiroz</t>
  </si>
  <si>
    <t>Elly Anderson Teodosio da Silva</t>
  </si>
  <si>
    <t>Diretor Presidente - Interino</t>
  </si>
  <si>
    <t>Diretor Administrativo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</si>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</sst>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8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8" fontId="9" fillId="2" borderId="0" xfId="1" applyNumberFormat="1" applyFont="1" applyFill="1" applyAlignment="1">
      <alignment vertical="center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10" fillId="2" borderId="0" xfId="2" applyFont="1" applyFill="1" applyBorder="1"/>
    <xf numFmtId="164" fontId="5" fillId="2" borderId="9" xfId="2" applyFont="1" applyFill="1" applyBorder="1"/>
    <xf numFmtId="164" fontId="10" fillId="2" borderId="10" xfId="2" applyFont="1" applyFill="1" applyBorder="1"/>
    <xf numFmtId="167" fontId="10" fillId="2" borderId="10" xfId="2" applyNumberFormat="1" applyFont="1" applyFill="1" applyBorder="1" applyAlignment="1">
      <alignment horizontal="right"/>
    </xf>
    <xf numFmtId="167" fontId="10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4" fillId="2" borderId="4" xfId="2" applyFont="1" applyFill="1" applyBorder="1" applyAlignment="1"/>
    <xf numFmtId="164" fontId="14" fillId="2" borderId="0" xfId="2" applyFont="1" applyFill="1" applyBorder="1" applyAlignment="1"/>
    <xf numFmtId="164" fontId="14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5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4" fontId="12" fillId="2" borderId="4" xfId="2" applyFont="1" applyFill="1" applyBorder="1" applyAlignment="1">
      <alignment vertical="top"/>
    </xf>
    <xf numFmtId="164" fontId="12" fillId="2" borderId="0" xfId="2" applyFont="1" applyFill="1" applyBorder="1" applyAlignment="1">
      <alignment vertical="top"/>
    </xf>
    <xf numFmtId="164" fontId="12" fillId="2" borderId="5" xfId="2" applyFont="1" applyFill="1" applyBorder="1" applyAlignment="1">
      <alignment vertical="top"/>
    </xf>
    <xf numFmtId="164" fontId="12" fillId="0" borderId="4" xfId="2" applyFont="1" applyBorder="1" applyAlignment="1">
      <alignment vertical="top"/>
    </xf>
    <xf numFmtId="164" fontId="12" fillId="0" borderId="0" xfId="2" applyFont="1" applyBorder="1" applyAlignment="1">
      <alignment vertical="top"/>
    </xf>
    <xf numFmtId="164" fontId="12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2" fillId="0" borderId="9" xfId="2" applyFont="1" applyBorder="1" applyAlignment="1">
      <alignment horizontal="center" vertical="top"/>
    </xf>
    <xf numFmtId="164" fontId="12" fillId="0" borderId="10" xfId="2" applyFont="1" applyBorder="1" applyAlignment="1">
      <alignment horizontal="center" vertical="top"/>
    </xf>
    <xf numFmtId="164" fontId="12" fillId="0" borderId="11" xfId="2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4" fontId="14" fillId="2" borderId="4" xfId="2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164" fontId="14" fillId="2" borderId="5" xfId="2" applyFont="1" applyFill="1" applyBorder="1" applyAlignment="1">
      <alignment horizontal="center"/>
    </xf>
    <xf numFmtId="164" fontId="12" fillId="2" borderId="4" xfId="2" applyFont="1" applyFill="1" applyBorder="1" applyAlignment="1">
      <alignment horizontal="center" vertical="top"/>
    </xf>
    <xf numFmtId="164" fontId="12" fillId="2" borderId="0" xfId="2" applyFont="1" applyFill="1" applyBorder="1" applyAlignment="1">
      <alignment horizontal="center" vertical="top"/>
    </xf>
    <xf numFmtId="164" fontId="12" fillId="2" borderId="5" xfId="2" applyFont="1" applyFill="1" applyBorder="1" applyAlignment="1">
      <alignment horizontal="center" vertical="top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1627414</xdr:colOff>
      <xdr:row>1</xdr:row>
      <xdr:rowOff>0</xdr:rowOff>
    </xdr:from>
    <xdr:to>
      <xdr:col>3</xdr:col>
      <xdr:colOff>810986</xdr:colOff>
      <xdr:row>3</xdr:row>
      <xdr:rowOff>10886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843" y="190500"/>
          <a:ext cx="2166257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43" zoomScaleNormal="100" workbookViewId="0">
      <selection activeCell="C54" sqref="C54"/>
    </sheetView>
  </sheetViews>
  <sheetFormatPr defaultColWidth="10.140625" defaultRowHeight="15" x14ac:dyDescent="0.35"/>
  <cols>
    <col min="1" max="1" width="2.7109375" style="4" customWidth="1"/>
    <col min="2" max="2" width="23" style="4" customWidth="1"/>
    <col min="3" max="3" width="39.140625" style="4" customWidth="1"/>
    <col min="4" max="5" width="27.640625" style="84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40625" style="4"/>
  </cols>
  <sheetData>
    <row r="1" spans="1:6" x14ac:dyDescent="0.35">
      <c r="A1" s="1"/>
      <c r="B1" s="2"/>
      <c r="C1" s="2"/>
      <c r="D1" s="2"/>
      <c r="E1" s="3"/>
    </row>
    <row r="2" spans="1:6" x14ac:dyDescent="0.35">
      <c r="A2" s="6"/>
      <c r="B2" s="7"/>
      <c r="C2" s="7"/>
      <c r="D2" s="7"/>
      <c r="E2" s="8"/>
    </row>
    <row r="3" spans="1:6" x14ac:dyDescent="0.35">
      <c r="A3" s="6"/>
      <c r="B3" s="7"/>
      <c r="C3" s="7"/>
      <c r="D3" s="7"/>
      <c r="E3" s="8"/>
    </row>
    <row r="4" spans="1:6" ht="3" customHeight="1" x14ac:dyDescent="0.35">
      <c r="A4" s="6"/>
      <c r="B4" s="7"/>
      <c r="C4" s="7"/>
      <c r="D4" s="7"/>
      <c r="E4" s="8"/>
    </row>
    <row r="5" spans="1:6" ht="12" customHeight="1" x14ac:dyDescent="0.35">
      <c r="A5" s="110" t="s">
        <v>0</v>
      </c>
      <c r="B5" s="111"/>
      <c r="C5" s="111"/>
      <c r="D5" s="111"/>
      <c r="E5" s="112"/>
    </row>
    <row r="6" spans="1:6" ht="11.15" customHeight="1" x14ac:dyDescent="0.35">
      <c r="A6" s="110" t="s">
        <v>1</v>
      </c>
      <c r="B6" s="111"/>
      <c r="C6" s="111"/>
      <c r="D6" s="111"/>
      <c r="E6" s="112"/>
    </row>
    <row r="7" spans="1:6" ht="11.15" customHeight="1" x14ac:dyDescent="0.35">
      <c r="A7" s="110" t="s">
        <v>2</v>
      </c>
      <c r="B7" s="111"/>
      <c r="C7" s="111"/>
      <c r="D7" s="111"/>
      <c r="E7" s="112"/>
    </row>
    <row r="8" spans="1:6" ht="15" customHeight="1" x14ac:dyDescent="0.35">
      <c r="A8" s="113" t="s">
        <v>3</v>
      </c>
      <c r="B8" s="114"/>
      <c r="C8" s="114"/>
      <c r="D8" s="114"/>
      <c r="E8" s="115"/>
    </row>
    <row r="9" spans="1:6" ht="8.15" customHeight="1" thickBot="1" x14ac:dyDescent="0.4">
      <c r="A9" s="9"/>
      <c r="B9" s="10"/>
      <c r="C9" s="10"/>
      <c r="D9" s="10"/>
      <c r="E9" s="11"/>
    </row>
    <row r="10" spans="1:6" ht="17.25" customHeight="1" thickBot="1" x14ac:dyDescent="0.4">
      <c r="A10" s="116" t="s">
        <v>4</v>
      </c>
      <c r="B10" s="117"/>
      <c r="C10" s="117"/>
      <c r="D10" s="117"/>
      <c r="E10" s="118"/>
    </row>
    <row r="11" spans="1:6" ht="22" customHeight="1" thickBot="1" x14ac:dyDescent="0.4">
      <c r="A11" s="119" t="s">
        <v>5</v>
      </c>
      <c r="B11" s="120"/>
      <c r="C11" s="120"/>
      <c r="D11" s="121"/>
      <c r="E11" s="122"/>
    </row>
    <row r="12" spans="1:6" ht="14.25" customHeight="1" x14ac:dyDescent="0.4">
      <c r="A12" s="1"/>
      <c r="B12" s="2"/>
      <c r="C12" s="2"/>
      <c r="D12" s="12">
        <v>44256</v>
      </c>
      <c r="E12" s="13">
        <v>44228</v>
      </c>
    </row>
    <row r="13" spans="1:6" x14ac:dyDescent="0.35">
      <c r="A13" s="101" t="s">
        <v>6</v>
      </c>
      <c r="B13" s="102"/>
      <c r="C13" s="102"/>
      <c r="D13" s="14">
        <f>D14+D16+D15+D17</f>
        <v>651939.92000000004</v>
      </c>
      <c r="E13" s="15">
        <f>E14+E16+E15+E17</f>
        <v>546736.19000000006</v>
      </c>
      <c r="F13" s="5"/>
    </row>
    <row r="14" spans="1:6" x14ac:dyDescent="0.35">
      <c r="A14" s="16"/>
      <c r="B14" s="17" t="s">
        <v>7</v>
      </c>
      <c r="C14" s="17"/>
      <c r="D14" s="18">
        <v>620533.38</v>
      </c>
      <c r="E14" s="19">
        <f>582291.43-53485.09</f>
        <v>528806.34000000008</v>
      </c>
    </row>
    <row r="15" spans="1:6" x14ac:dyDescent="0.35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35">
      <c r="A16" s="23"/>
      <c r="B16" s="103" t="s">
        <v>9</v>
      </c>
      <c r="C16" s="103"/>
      <c r="D16" s="18">
        <v>31406.54</v>
      </c>
      <c r="E16" s="19">
        <v>17929.849999999999</v>
      </c>
    </row>
    <row r="17" spans="1:6" ht="15" customHeight="1" x14ac:dyDescent="0.35">
      <c r="A17" s="24"/>
      <c r="B17" s="20"/>
      <c r="C17" s="20"/>
      <c r="D17" s="25"/>
      <c r="E17" s="26"/>
    </row>
    <row r="18" spans="1:6" x14ac:dyDescent="0.35">
      <c r="A18" s="27" t="s">
        <v>10</v>
      </c>
      <c r="B18" s="28"/>
      <c r="C18" s="29"/>
      <c r="D18" s="14">
        <f>D13</f>
        <v>651939.92000000004</v>
      </c>
      <c r="E18" s="15">
        <f>E13</f>
        <v>546736.19000000006</v>
      </c>
    </row>
    <row r="19" spans="1:6" ht="8.15" customHeight="1" x14ac:dyDescent="0.35">
      <c r="A19" s="30"/>
      <c r="B19" s="29"/>
      <c r="C19" s="29"/>
      <c r="D19" s="31"/>
      <c r="E19" s="32"/>
    </row>
    <row r="20" spans="1:6" x14ac:dyDescent="0.35">
      <c r="A20" s="104" t="s">
        <v>11</v>
      </c>
      <c r="B20" s="105"/>
      <c r="C20" s="105"/>
      <c r="D20" s="33">
        <f>D21+D22+D23+D24+D25+D26+D27+D28</f>
        <v>-563935.06999999995</v>
      </c>
      <c r="E20" s="34">
        <f>E21+E22+E23+E24+E25+E26+E27+E28</f>
        <v>-475297.23000000004</v>
      </c>
    </row>
    <row r="21" spans="1:6" x14ac:dyDescent="0.35">
      <c r="A21" s="6"/>
      <c r="B21" s="35" t="s">
        <v>12</v>
      </c>
      <c r="C21" s="35"/>
      <c r="D21" s="36">
        <v>102437.81</v>
      </c>
      <c r="E21" s="37">
        <f>188582.8-84911.7</f>
        <v>103671.09999999999</v>
      </c>
    </row>
    <row r="22" spans="1:6" x14ac:dyDescent="0.35">
      <c r="A22" s="6"/>
      <c r="B22" s="35" t="s">
        <v>13</v>
      </c>
      <c r="C22" s="35"/>
      <c r="D22" s="38">
        <f>-51177-58274.29+1388.09-79186.49+857.07-206492.28-7551.51+4000-1883.4</f>
        <v>-398319.81000000006</v>
      </c>
      <c r="E22" s="39">
        <f>-51610.34-57699.26+90.16-79001.01+58.73-212602.66-4492.17+2429.62</f>
        <v>-402826.93</v>
      </c>
      <c r="F22" s="5"/>
    </row>
    <row r="23" spans="1:6" x14ac:dyDescent="0.35">
      <c r="A23" s="6"/>
      <c r="B23" s="35" t="s">
        <v>14</v>
      </c>
      <c r="C23" s="35"/>
      <c r="D23" s="38">
        <f>-6634.12-31425.03-55241.09+46057.17-19953.6+11802.4-110.95-3583.18+690-93307.52+3702.8-23239.08-52586.91+28269.27-20252.5+2167.01-2956.14-52-3151.47</f>
        <v>-219804.94000000003</v>
      </c>
      <c r="E23" s="39">
        <f>-6793.99-31425.03-12607.79+3487.33-7125.31-5095.17-3300.17-24939.23-30602.06-2167-3296.74-186.58-4441.29+1218.32</f>
        <v>-127274.70999999998</v>
      </c>
    </row>
    <row r="24" spans="1:6" x14ac:dyDescent="0.35">
      <c r="A24" s="6"/>
      <c r="B24" s="40" t="s">
        <v>15</v>
      </c>
      <c r="C24" s="40"/>
      <c r="D24" s="38">
        <v>-5123.17</v>
      </c>
      <c r="E24" s="39">
        <v>-6376.25</v>
      </c>
    </row>
    <row r="25" spans="1:6" x14ac:dyDescent="0.35">
      <c r="A25" s="6"/>
      <c r="B25" s="40" t="s">
        <v>16</v>
      </c>
      <c r="C25" s="40"/>
      <c r="D25" s="21">
        <v>-35106.769999999997</v>
      </c>
      <c r="E25" s="22">
        <v>-30272.65</v>
      </c>
    </row>
    <row r="26" spans="1:6" x14ac:dyDescent="0.35">
      <c r="A26" s="6"/>
      <c r="B26" s="40" t="s">
        <v>17</v>
      </c>
      <c r="C26" s="40"/>
      <c r="D26" s="21">
        <f>-52725.74+42773.91</f>
        <v>-9951.8299999999945</v>
      </c>
      <c r="E26" s="22">
        <f>-53790.51+40999.31</f>
        <v>-12791.200000000004</v>
      </c>
    </row>
    <row r="27" spans="1:6" x14ac:dyDescent="0.35">
      <c r="A27" s="6"/>
      <c r="B27" s="40" t="s">
        <v>18</v>
      </c>
      <c r="C27" s="40"/>
      <c r="D27" s="18">
        <v>1933.6399999999999</v>
      </c>
      <c r="E27" s="19">
        <v>573.41</v>
      </c>
      <c r="F27" s="5"/>
    </row>
    <row r="28" spans="1:6" ht="17.25" customHeight="1" x14ac:dyDescent="0.35">
      <c r="A28" s="16"/>
      <c r="B28" s="20"/>
      <c r="C28" s="20"/>
      <c r="D28" s="21"/>
      <c r="E28" s="22"/>
    </row>
    <row r="29" spans="1:6" x14ac:dyDescent="0.35">
      <c r="A29" s="30" t="s">
        <v>19</v>
      </c>
      <c r="B29" s="29"/>
      <c r="C29" s="29"/>
      <c r="D29" s="33">
        <f>D18+D20</f>
        <v>88004.850000000093</v>
      </c>
      <c r="E29" s="34">
        <f>E18+E20</f>
        <v>71438.960000000021</v>
      </c>
      <c r="F29" s="5"/>
    </row>
    <row r="30" spans="1:6" x14ac:dyDescent="0.35">
      <c r="A30" s="30"/>
      <c r="B30" s="29"/>
      <c r="C30" s="29"/>
      <c r="D30" s="31"/>
      <c r="E30" s="32"/>
    </row>
    <row r="31" spans="1:6" x14ac:dyDescent="0.35">
      <c r="A31" s="30" t="s">
        <v>20</v>
      </c>
      <c r="B31" s="29"/>
      <c r="C31" s="29"/>
      <c r="D31" s="41">
        <f>D32+D33</f>
        <v>-2182.38</v>
      </c>
      <c r="E31" s="42">
        <f>E32+E33</f>
        <v>44.19</v>
      </c>
      <c r="F31" s="5"/>
    </row>
    <row r="32" spans="1:6" x14ac:dyDescent="0.35">
      <c r="A32" s="6"/>
      <c r="B32" s="43" t="s">
        <v>21</v>
      </c>
      <c r="C32" s="29"/>
      <c r="D32" s="21">
        <v>-2234.34</v>
      </c>
      <c r="E32" s="22">
        <v>0</v>
      </c>
    </row>
    <row r="33" spans="1:8" x14ac:dyDescent="0.35">
      <c r="A33" s="6"/>
      <c r="B33" s="43" t="s">
        <v>22</v>
      </c>
      <c r="C33" s="29"/>
      <c r="D33" s="44">
        <v>51.96</v>
      </c>
      <c r="E33" s="22">
        <v>44.19</v>
      </c>
    </row>
    <row r="34" spans="1:8" x14ac:dyDescent="0.35">
      <c r="A34" s="16"/>
      <c r="B34" s="20"/>
      <c r="C34" s="29"/>
      <c r="D34" s="31"/>
      <c r="E34" s="32"/>
    </row>
    <row r="35" spans="1:8" x14ac:dyDescent="0.35">
      <c r="A35" s="30" t="s">
        <v>23</v>
      </c>
      <c r="B35" s="29"/>
      <c r="C35" s="29"/>
      <c r="D35" s="33">
        <f>D36+D37+D38+D39</f>
        <v>-265641.48</v>
      </c>
      <c r="E35" s="34">
        <f>E36+E37+E38+E39</f>
        <v>-229174.48</v>
      </c>
    </row>
    <row r="36" spans="1:8" x14ac:dyDescent="0.35">
      <c r="A36" s="16" t="s">
        <v>24</v>
      </c>
      <c r="B36" s="20"/>
      <c r="C36" s="20"/>
      <c r="D36" s="21">
        <f>-52544.28-5355.22</f>
        <v>-57899.5</v>
      </c>
      <c r="E36" s="22">
        <f>-52544.28-4164.86</f>
        <v>-56709.14</v>
      </c>
    </row>
    <row r="37" spans="1:8" x14ac:dyDescent="0.35">
      <c r="A37" s="16" t="s">
        <v>25</v>
      </c>
      <c r="B37" s="20"/>
      <c r="C37" s="20"/>
      <c r="D37" s="21">
        <v>-214522.35</v>
      </c>
      <c r="E37" s="22">
        <f>-179019.13+2897.52</f>
        <v>-176121.61000000002</v>
      </c>
      <c r="H37" s="5"/>
    </row>
    <row r="38" spans="1:8" x14ac:dyDescent="0.35">
      <c r="A38" s="16" t="s">
        <v>26</v>
      </c>
      <c r="B38" s="29"/>
      <c r="C38" s="29"/>
      <c r="D38" s="21">
        <v>6780.37</v>
      </c>
      <c r="E38" s="22">
        <f>11010.45-7354.18</f>
        <v>3656.2700000000004</v>
      </c>
      <c r="H38" s="5"/>
    </row>
    <row r="39" spans="1:8" x14ac:dyDescent="0.35">
      <c r="A39" s="16" t="s">
        <v>27</v>
      </c>
      <c r="B39" s="29"/>
      <c r="C39" s="29"/>
      <c r="D39" s="21">
        <v>0</v>
      </c>
      <c r="E39" s="22">
        <v>0</v>
      </c>
    </row>
    <row r="40" spans="1:8" x14ac:dyDescent="0.35">
      <c r="A40" s="30"/>
      <c r="B40" s="29"/>
      <c r="C40" s="29"/>
      <c r="D40" s="31"/>
      <c r="E40" s="32"/>
    </row>
    <row r="41" spans="1:8" ht="15.75" customHeight="1" x14ac:dyDescent="0.35">
      <c r="A41" s="106" t="s">
        <v>28</v>
      </c>
      <c r="B41" s="107"/>
      <c r="C41" s="107"/>
      <c r="D41" s="33">
        <f>D29+D31+D35</f>
        <v>-179819.00999999989</v>
      </c>
      <c r="E41" s="34">
        <f>E29+E31+E35</f>
        <v>-157691.32999999999</v>
      </c>
    </row>
    <row r="42" spans="1:8" x14ac:dyDescent="0.35">
      <c r="A42" s="45"/>
      <c r="B42" s="46"/>
      <c r="C42" s="46"/>
      <c r="D42" s="47"/>
      <c r="E42" s="48"/>
    </row>
    <row r="43" spans="1:8" x14ac:dyDescent="0.35">
      <c r="A43" s="49" t="s">
        <v>29</v>
      </c>
      <c r="B43" s="50"/>
      <c r="C43" s="50"/>
      <c r="D43" s="33">
        <f>D44+D45</f>
        <v>-5432.3099999999995</v>
      </c>
      <c r="E43" s="34">
        <f>E44+E45</f>
        <v>-2136.7200000000003</v>
      </c>
    </row>
    <row r="44" spans="1:8" x14ac:dyDescent="0.35">
      <c r="A44" s="51" t="s">
        <v>30</v>
      </c>
      <c r="B44" s="52"/>
      <c r="C44" s="52"/>
      <c r="D44" s="21">
        <f>-14330.36+11685.17</f>
        <v>-2645.1900000000005</v>
      </c>
      <c r="E44" s="22">
        <v>-585.45000000000005</v>
      </c>
    </row>
    <row r="45" spans="1:8" x14ac:dyDescent="0.35">
      <c r="A45" s="16" t="s">
        <v>31</v>
      </c>
      <c r="B45" s="53"/>
      <c r="C45" s="53"/>
      <c r="D45" s="21">
        <f>-10998.22+8211.1</f>
        <v>-2787.119999999999</v>
      </c>
      <c r="E45" s="22">
        <v>-1551.27</v>
      </c>
      <c r="F45" s="5"/>
    </row>
    <row r="46" spans="1:8" ht="8.15" customHeight="1" thickBot="1" x14ac:dyDescent="0.4">
      <c r="A46" s="54"/>
      <c r="B46" s="55"/>
      <c r="C46" s="55"/>
      <c r="D46" s="56"/>
      <c r="E46" s="57"/>
    </row>
    <row r="47" spans="1:8" ht="15.45" thickBot="1" x14ac:dyDescent="0.4">
      <c r="A47" s="108" t="s">
        <v>32</v>
      </c>
      <c r="B47" s="109"/>
      <c r="C47" s="58"/>
      <c r="D47" s="59">
        <f>D41+D44+D45</f>
        <v>-185251.31999999989</v>
      </c>
      <c r="E47" s="60">
        <f>E41+E44+E45</f>
        <v>-159828.04999999999</v>
      </c>
      <c r="F47" s="61"/>
    </row>
    <row r="48" spans="1:8" x14ac:dyDescent="0.35">
      <c r="A48" s="1"/>
      <c r="B48" s="2"/>
      <c r="C48" s="2"/>
      <c r="D48" s="62"/>
      <c r="E48" s="3"/>
    </row>
    <row r="49" spans="1:7" x14ac:dyDescent="0.35">
      <c r="A49" s="6"/>
      <c r="B49" s="7"/>
      <c r="C49" s="7"/>
      <c r="D49" s="63"/>
      <c r="E49" s="8"/>
    </row>
    <row r="50" spans="1:7" x14ac:dyDescent="0.35">
      <c r="A50" s="6"/>
      <c r="B50" s="7"/>
      <c r="C50" s="7"/>
      <c r="D50" s="64"/>
      <c r="E50" s="8"/>
    </row>
    <row r="51" spans="1:7" x14ac:dyDescent="0.35">
      <c r="A51" s="88" t="s">
        <v>33</v>
      </c>
      <c r="B51" s="89"/>
      <c r="C51" s="89"/>
      <c r="D51" s="89" t="s">
        <v>34</v>
      </c>
      <c r="E51" s="90"/>
    </row>
    <row r="52" spans="1:7" x14ac:dyDescent="0.35">
      <c r="A52" s="98" t="s">
        <v>35</v>
      </c>
      <c r="B52" s="99"/>
      <c r="C52" s="99"/>
      <c r="D52" s="91" t="s">
        <v>36</v>
      </c>
      <c r="E52" s="100"/>
    </row>
    <row r="53" spans="1:7" x14ac:dyDescent="0.35">
      <c r="A53" s="65"/>
      <c r="B53" s="66"/>
      <c r="C53" s="66"/>
      <c r="D53" s="67"/>
      <c r="E53" s="68"/>
    </row>
    <row r="54" spans="1:7" x14ac:dyDescent="0.35">
      <c r="A54" s="65"/>
      <c r="B54" s="66"/>
      <c r="C54" s="66"/>
      <c r="D54" s="67"/>
      <c r="E54" s="68"/>
    </row>
    <row r="55" spans="1:7" x14ac:dyDescent="0.35">
      <c r="A55" s="88"/>
      <c r="B55" s="89"/>
      <c r="C55" s="89"/>
      <c r="D55" s="89" t="s">
        <v>37</v>
      </c>
      <c r="E55" s="89"/>
    </row>
    <row r="56" spans="1:7" x14ac:dyDescent="0.35">
      <c r="A56" s="98"/>
      <c r="B56" s="99"/>
      <c r="C56" s="99"/>
      <c r="D56" s="91" t="s">
        <v>38</v>
      </c>
      <c r="E56" s="91"/>
    </row>
    <row r="57" spans="1:7" s="72" customFormat="1" x14ac:dyDescent="0.35">
      <c r="A57" s="69"/>
      <c r="B57" s="70"/>
      <c r="C57" s="70"/>
      <c r="D57" s="70"/>
      <c r="E57" s="71"/>
      <c r="G57" s="73"/>
    </row>
    <row r="58" spans="1:7" ht="18" customHeight="1" x14ac:dyDescent="0.35">
      <c r="A58" s="88"/>
      <c r="B58" s="89"/>
      <c r="C58" s="89"/>
      <c r="D58" s="89"/>
      <c r="E58" s="90"/>
      <c r="F58" s="5"/>
    </row>
    <row r="59" spans="1:7" ht="18" customHeight="1" x14ac:dyDescent="0.35">
      <c r="A59" s="74"/>
      <c r="B59" s="75"/>
      <c r="C59" s="89"/>
      <c r="D59" s="89"/>
      <c r="E59" s="76"/>
    </row>
    <row r="60" spans="1:7" ht="18" customHeight="1" x14ac:dyDescent="0.35">
      <c r="A60" s="77"/>
      <c r="B60" s="78"/>
      <c r="C60" s="91"/>
      <c r="D60" s="91"/>
      <c r="E60" s="79"/>
    </row>
    <row r="61" spans="1:7" ht="18" customHeight="1" x14ac:dyDescent="0.35">
      <c r="A61" s="80"/>
      <c r="B61" s="81"/>
      <c r="C61" s="81"/>
      <c r="D61" s="81"/>
      <c r="E61" s="82"/>
    </row>
    <row r="62" spans="1:7" ht="18" customHeight="1" x14ac:dyDescent="0.35">
      <c r="A62" s="92"/>
      <c r="B62" s="93"/>
      <c r="C62" s="93"/>
      <c r="D62" s="93"/>
      <c r="E62" s="94"/>
    </row>
    <row r="63" spans="1:7" ht="13.5" customHeight="1" x14ac:dyDescent="0.35">
      <c r="A63" s="95"/>
      <c r="B63" s="96"/>
      <c r="C63" s="96"/>
      <c r="D63" s="96"/>
      <c r="E63" s="97"/>
    </row>
    <row r="64" spans="1:7" ht="18" customHeight="1" thickBot="1" x14ac:dyDescent="0.4">
      <c r="A64" s="85"/>
      <c r="B64" s="86"/>
      <c r="C64" s="86"/>
      <c r="D64" s="86"/>
      <c r="E64" s="87"/>
    </row>
    <row r="68" spans="4:4" x14ac:dyDescent="0.35">
      <c r="D68" s="83"/>
    </row>
    <row r="69" spans="4:4" x14ac:dyDescent="0.35">
      <c r="D69" s="83"/>
    </row>
    <row r="70" spans="4:4" x14ac:dyDescent="0.35">
      <c r="D70" s="83"/>
    </row>
    <row r="71" spans="4:4" x14ac:dyDescent="0.35">
      <c r="D71" s="83"/>
    </row>
    <row r="72" spans="4:4" x14ac:dyDescent="0.35">
      <c r="D72" s="83"/>
    </row>
    <row r="73" spans="4:4" x14ac:dyDescent="0.35">
      <c r="D73" s="83"/>
    </row>
    <row r="74" spans="4:4" x14ac:dyDescent="0.35">
      <c r="D74" s="83"/>
    </row>
    <row r="75" spans="4:4" x14ac:dyDescent="0.35">
      <c r="D75" s="83"/>
    </row>
    <row r="76" spans="4:4" x14ac:dyDescent="0.35">
      <c r="D76" s="83"/>
    </row>
    <row r="77" spans="4:4" x14ac:dyDescent="0.35">
      <c r="D77" s="83"/>
    </row>
    <row r="78" spans="4:4" x14ac:dyDescent="0.35">
      <c r="D78" s="83"/>
    </row>
    <row r="79" spans="4:4" x14ac:dyDescent="0.35">
      <c r="D79" s="83"/>
    </row>
    <row r="80" spans="4:4" x14ac:dyDescent="0.35">
      <c r="D80" s="83"/>
    </row>
    <row r="81" spans="4:4" x14ac:dyDescent="0.35">
      <c r="D81" s="83"/>
    </row>
    <row r="82" spans="4:4" x14ac:dyDescent="0.35">
      <c r="D82" s="83"/>
    </row>
    <row r="83" spans="4:4" x14ac:dyDescent="0.35">
      <c r="D83" s="83"/>
    </row>
    <row r="84" spans="4:4" x14ac:dyDescent="0.35">
      <c r="D84" s="83"/>
    </row>
    <row r="85" spans="4:4" x14ac:dyDescent="0.35">
      <c r="D85" s="83"/>
    </row>
    <row r="86" spans="4:4" x14ac:dyDescent="0.35">
      <c r="D86" s="83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MAR2021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Teótimo Soares de Almeida</cp:lastModifiedBy>
  <dcterms:created xsi:type="dcterms:W3CDTF">2021-05-21T13:00:57Z</dcterms:created>
  <dcterms:modified xsi:type="dcterms:W3CDTF">2021-05-21T13:02:36Z</dcterms:modified>
</cp:coreProperties>
</file>