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GECON-Compartilha\LAI - PORTAL DA TRANSPARENCIA\2021\"/>
    </mc:Choice>
  </mc:AlternateContent>
  <bookViews>
    <workbookView xWindow="0" yWindow="0" windowWidth="16457" windowHeight="4963"/>
  </bookViews>
  <sheets>
    <sheet name="D R E - FEV202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D43" i="1"/>
  <c r="D38" i="1"/>
  <c r="D37" i="1"/>
  <c r="E36" i="1"/>
  <c r="E35" i="1" s="1"/>
  <c r="D36" i="1"/>
  <c r="D35" i="1" s="1"/>
  <c r="E31" i="1"/>
  <c r="D31" i="1"/>
  <c r="D26" i="1"/>
  <c r="E23" i="1"/>
  <c r="D23" i="1"/>
  <c r="E22" i="1"/>
  <c r="E20" i="1" s="1"/>
  <c r="D22" i="1"/>
  <c r="D21" i="1"/>
  <c r="D20" i="1" s="1"/>
  <c r="D14" i="1"/>
  <c r="D13" i="1" s="1"/>
  <c r="D18" i="1" s="1"/>
  <c r="D29" i="1" s="1"/>
  <c r="D41" i="1" s="1"/>
  <c r="D47" i="1" s="1"/>
  <c r="E13" i="1"/>
  <c r="E18" i="1" s="1"/>
  <c r="E29" i="1" l="1"/>
  <c r="E41" i="1" s="1"/>
  <c r="E47" i="1" s="1"/>
</calcChain>
</file>

<file path=xl/sharedStrings.xml><?xml version="1.0" encoding="utf-8"?>
<sst xmlns="http://schemas.openxmlformats.org/spreadsheetml/2006/main" count="41" uniqueCount="41">
  <si>
    <t>CNPJ(MF) nº 13.178.690/0001-15</t>
  </si>
  <si>
    <t>Rua Dom João Costa, 20 - Torreão, RECIFE (PE) - CEP: 52030-220</t>
  </si>
  <si>
    <t>Instituição autorizada pelo Banco Central do Brasil em 06/12/2010</t>
  </si>
  <si>
    <t>BALANCETE PATRIMONIAL LEVANTADO EM 28 DE FEVEREIRO DE 2021</t>
  </si>
  <si>
    <t>(Valores expressos em R$ 1,00)</t>
  </si>
  <si>
    <t>DEMONSTRAÇÃO DO RESULTADO DO PERÍODO - 01/02/2021 A 28/02/2021</t>
  </si>
  <si>
    <t>RECEITAS DA INTERMEDIAÇÃO FINANCEIRA</t>
  </si>
  <si>
    <t>Operações de Crédito</t>
  </si>
  <si>
    <t>Aplicações Interfinanceiras de Liquidez.</t>
  </si>
  <si>
    <t>Resultado de Operações com Títulos e Valores Mobiliários</t>
  </si>
  <si>
    <t>RESULTADO BRUTO DA INTERMEDIAÇÃO FINANCEIRA</t>
  </si>
  <si>
    <t>OUTRAS RECEITAS/DESPESAS OPERACIONAIS</t>
  </si>
  <si>
    <t>Receitas de Prestação de Serviços</t>
  </si>
  <si>
    <t>Despesas de Pessoal e Honorários</t>
  </si>
  <si>
    <t>Outras Despesas Administrativas</t>
  </si>
  <si>
    <t>Despesas Tributárias</t>
  </si>
  <si>
    <t>Outras Despesas Operacionais</t>
  </si>
  <si>
    <t>Despesas de Repasse - FINEP/BNB/BNDES</t>
  </si>
  <si>
    <t>Outras Receitas Operacionais</t>
  </si>
  <si>
    <t>RESULTADO OPERACIONAL</t>
  </si>
  <si>
    <t>DESPESAS NÃO OPERACIONAIS</t>
  </si>
  <si>
    <t>Outras Despesas Não Operacionais</t>
  </si>
  <si>
    <t>Outras Receitas Não Operacionais</t>
  </si>
  <si>
    <t>APROVISIONAMENTO E AJUSTES PATRIMONIAIS</t>
  </si>
  <si>
    <t>Despesas de Depreciação e Amortização</t>
  </si>
  <si>
    <t>Provisões para Operações de Crédito</t>
  </si>
  <si>
    <t>Recuperação de Créditos Baixados como Prejuizo</t>
  </si>
  <si>
    <t>Reversão de Operações de Crédito em Liquidação Duvidosa</t>
  </si>
  <si>
    <t>RESULTADO ANTES DA TRIBUTAÇÃO SOBRE O LUCRO</t>
  </si>
  <si>
    <t>(-) IMPOSTO DE RENDA E CONTRIBUIÇÃO SOCIAL</t>
  </si>
  <si>
    <t xml:space="preserve">  Provisão para Imposto de Renda</t>
  </si>
  <si>
    <t xml:space="preserve">  Provisão para Contribuição Social</t>
  </si>
  <si>
    <t>RESULTADO LÍQUIDO DO PERÍODO</t>
  </si>
  <si>
    <t>Eduardo Luiz Almeida de Queiroz</t>
  </si>
  <si>
    <t>Elly Anderson Teodosio da Silva</t>
  </si>
  <si>
    <t>Diretor Presidente - Interino</t>
  </si>
  <si>
    <t>Diretor Administrativo</t>
  </si>
  <si>
    <t>Leonardo Angelo de Souza Santos</t>
  </si>
  <si>
    <t>Teótimo Soares de Almeida</t>
  </si>
  <si>
    <t>Diretor de Negócios</t>
  </si>
  <si>
    <t>Contador CRC 022654/O-0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</si>
</sst>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416]General"/>
    <numFmt numFmtId="165" formatCode="[$-416]mmm\-yy;@"/>
    <numFmt numFmtId="166" formatCode="&quot; &quot;#,##0.00&quot; &quot;;&quot;-&quot;#,##0.00&quot; &quot;;&quot; -&quot;#&quot; &quot;;&quot; &quot;@&quot; &quot;"/>
    <numFmt numFmtId="167" formatCode="&quot; &quot;#,##0&quot; &quot;;&quot;-&quot;#,##0&quot; &quot;;&quot; -&quot;#&quot; &quot;;&quot; &quot;@&quot; &quot;"/>
    <numFmt numFmtId="168" formatCode="_-* #,##0_-;\-* #,##0_-;_-* &quot;-&quot;??_-;_-@_-"/>
    <numFmt numFmtId="169" formatCode="&quot; &quot;#,##0.00&quot; &quot;;&quot;-&quot;#,##0.00&quot; &quot;;&quot; -&quot;#.00&quot; &quot;;&quot; &quot;@&quot; &quot;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166" fontId="2" fillId="0" borderId="0"/>
  </cellStyleXfs>
  <cellXfs count="122">
    <xf numFmtId="0" fontId="0" fillId="0" borderId="0" xfId="0"/>
    <xf numFmtId="164" fontId="2" fillId="2" borderId="1" xfId="2" applyFill="1" applyBorder="1"/>
    <xf numFmtId="164" fontId="2" fillId="2" borderId="2" xfId="2" applyFill="1" applyBorder="1"/>
    <xf numFmtId="164" fontId="2" fillId="2" borderId="3" xfId="2" applyFill="1" applyBorder="1"/>
    <xf numFmtId="164" fontId="2" fillId="0" borderId="0" xfId="2"/>
    <xf numFmtId="43" fontId="2" fillId="0" borderId="0" xfId="1" applyFont="1"/>
    <xf numFmtId="164" fontId="2" fillId="2" borderId="4" xfId="2" applyFill="1" applyBorder="1"/>
    <xf numFmtId="164" fontId="2" fillId="2" borderId="0" xfId="2" applyFill="1" applyBorder="1"/>
    <xf numFmtId="164" fontId="2" fillId="2" borderId="5" xfId="2" applyFill="1" applyBorder="1"/>
    <xf numFmtId="164" fontId="3" fillId="2" borderId="6" xfId="2" applyFont="1" applyFill="1" applyBorder="1" applyAlignment="1">
      <alignment horizontal="center"/>
    </xf>
    <xf numFmtId="164" fontId="3" fillId="2" borderId="7" xfId="2" applyFont="1" applyFill="1" applyBorder="1" applyAlignment="1">
      <alignment horizontal="center"/>
    </xf>
    <xf numFmtId="164" fontId="3" fillId="2" borderId="8" xfId="2" applyFont="1" applyFill="1" applyBorder="1" applyAlignment="1">
      <alignment horizontal="center"/>
    </xf>
    <xf numFmtId="164" fontId="4" fillId="2" borderId="6" xfId="2" applyFont="1" applyFill="1" applyBorder="1" applyAlignment="1">
      <alignment horizontal="center"/>
    </xf>
    <xf numFmtId="164" fontId="4" fillId="2" borderId="7" xfId="2" applyFont="1" applyFill="1" applyBorder="1" applyAlignment="1">
      <alignment horizontal="center"/>
    </xf>
    <xf numFmtId="164" fontId="4" fillId="2" borderId="8" xfId="2" applyFont="1" applyFill="1" applyBorder="1" applyAlignment="1">
      <alignment horizontal="center"/>
    </xf>
    <xf numFmtId="164" fontId="2" fillId="2" borderId="9" xfId="2" applyFill="1" applyBorder="1"/>
    <xf numFmtId="164" fontId="2" fillId="2" borderId="10" xfId="2" applyFill="1" applyBorder="1"/>
    <xf numFmtId="164" fontId="2" fillId="2" borderId="11" xfId="2" applyFill="1" applyBorder="1"/>
    <xf numFmtId="164" fontId="5" fillId="2" borderId="12" xfId="2" applyFont="1" applyFill="1" applyBorder="1" applyAlignment="1">
      <alignment horizontal="center"/>
    </xf>
    <xf numFmtId="164" fontId="5" fillId="2" borderId="13" xfId="2" applyFont="1" applyFill="1" applyBorder="1" applyAlignment="1">
      <alignment horizontal="center"/>
    </xf>
    <xf numFmtId="164" fontId="5" fillId="2" borderId="14" xfId="2" applyFont="1" applyFill="1" applyBorder="1" applyAlignment="1">
      <alignment horizontal="center"/>
    </xf>
    <xf numFmtId="164" fontId="6" fillId="2" borderId="15" xfId="2" applyFont="1" applyFill="1" applyBorder="1" applyAlignment="1">
      <alignment horizontal="center" vertical="center"/>
    </xf>
    <xf numFmtId="164" fontId="6" fillId="2" borderId="16" xfId="2" applyFont="1" applyFill="1" applyBorder="1" applyAlignment="1">
      <alignment horizontal="center" vertical="center"/>
    </xf>
    <xf numFmtId="164" fontId="6" fillId="2" borderId="17" xfId="2" applyFont="1" applyFill="1" applyBorder="1" applyAlignment="1">
      <alignment horizontal="center" vertical="center"/>
    </xf>
    <xf numFmtId="164" fontId="6" fillId="2" borderId="18" xfId="2" applyFont="1" applyFill="1" applyBorder="1" applyAlignment="1">
      <alignment horizontal="center" vertical="center"/>
    </xf>
    <xf numFmtId="165" fontId="7" fillId="2" borderId="2" xfId="2" applyNumberFormat="1" applyFont="1" applyFill="1" applyBorder="1"/>
    <xf numFmtId="165" fontId="7" fillId="2" borderId="3" xfId="2" applyNumberFormat="1" applyFont="1" applyFill="1" applyBorder="1"/>
    <xf numFmtId="164" fontId="4" fillId="2" borderId="4" xfId="2" applyFont="1" applyFill="1" applyBorder="1" applyAlignment="1">
      <alignment horizontal="left"/>
    </xf>
    <xf numFmtId="164" fontId="4" fillId="2" borderId="0" xfId="2" applyFont="1" applyFill="1" applyBorder="1" applyAlignment="1">
      <alignment horizontal="left"/>
    </xf>
    <xf numFmtId="167" fontId="8" fillId="2" borderId="0" xfId="3" applyNumberFormat="1" applyFont="1" applyFill="1" applyBorder="1" applyAlignment="1" applyProtection="1"/>
    <xf numFmtId="167" fontId="8" fillId="2" borderId="5" xfId="3" applyNumberFormat="1" applyFont="1" applyFill="1" applyBorder="1" applyAlignment="1" applyProtection="1"/>
    <xf numFmtId="164" fontId="5" fillId="2" borderId="4" xfId="2" applyFont="1" applyFill="1" applyBorder="1" applyAlignment="1">
      <alignment horizontal="left" indent="1"/>
    </xf>
    <xf numFmtId="164" fontId="5" fillId="2" borderId="0" xfId="2" applyFont="1" applyFill="1" applyBorder="1" applyAlignment="1"/>
    <xf numFmtId="167" fontId="5" fillId="2" borderId="0" xfId="1" applyNumberFormat="1" applyFont="1" applyFill="1" applyBorder="1" applyAlignment="1">
      <alignment horizontal="right"/>
    </xf>
    <xf numFmtId="167" fontId="5" fillId="2" borderId="5" xfId="1" applyNumberFormat="1" applyFont="1" applyFill="1" applyBorder="1" applyAlignment="1">
      <alignment horizontal="right"/>
    </xf>
    <xf numFmtId="164" fontId="5" fillId="2" borderId="0" xfId="2" applyFont="1" applyFill="1" applyBorder="1"/>
    <xf numFmtId="167" fontId="5" fillId="2" borderId="0" xfId="3" applyNumberFormat="1" applyFont="1" applyFill="1" applyBorder="1" applyAlignment="1" applyProtection="1">
      <alignment horizontal="right" vertical="center"/>
    </xf>
    <xf numFmtId="167" fontId="5" fillId="2" borderId="5" xfId="3" applyNumberFormat="1" applyFont="1" applyFill="1" applyBorder="1" applyAlignment="1" applyProtection="1">
      <alignment horizontal="right" vertical="center"/>
    </xf>
    <xf numFmtId="164" fontId="5" fillId="2" borderId="4" xfId="2" applyFont="1" applyFill="1" applyBorder="1" applyAlignment="1"/>
    <xf numFmtId="164" fontId="5" fillId="2" borderId="0" xfId="2" applyFont="1" applyFill="1" applyBorder="1" applyAlignment="1">
      <alignment horizontal="left"/>
    </xf>
    <xf numFmtId="164" fontId="5" fillId="2" borderId="4" xfId="2" applyFont="1" applyFill="1" applyBorder="1"/>
    <xf numFmtId="167" fontId="5" fillId="2" borderId="0" xfId="2" applyNumberFormat="1" applyFont="1" applyFill="1" applyBorder="1" applyAlignment="1">
      <alignment horizontal="right"/>
    </xf>
    <xf numFmtId="167" fontId="5" fillId="2" borderId="5" xfId="2" applyNumberFormat="1" applyFont="1" applyFill="1" applyBorder="1" applyAlignment="1">
      <alignment horizontal="right"/>
    </xf>
    <xf numFmtId="164" fontId="4" fillId="2" borderId="4" xfId="2" applyFont="1" applyFill="1" applyBorder="1" applyAlignment="1"/>
    <xf numFmtId="164" fontId="4" fillId="2" borderId="0" xfId="2" applyFont="1" applyFill="1" applyBorder="1" applyAlignment="1"/>
    <xf numFmtId="164" fontId="4" fillId="2" borderId="0" xfId="2" applyFont="1" applyFill="1" applyBorder="1"/>
    <xf numFmtId="164" fontId="4" fillId="2" borderId="4" xfId="2" applyFont="1" applyFill="1" applyBorder="1"/>
    <xf numFmtId="167" fontId="4" fillId="2" borderId="0" xfId="2" applyNumberFormat="1" applyFont="1" applyFill="1" applyBorder="1" applyAlignment="1">
      <alignment horizontal="right"/>
    </xf>
    <xf numFmtId="167" fontId="4" fillId="2" borderId="5" xfId="2" applyNumberFormat="1" applyFont="1" applyFill="1" applyBorder="1" applyAlignment="1">
      <alignment horizontal="right"/>
    </xf>
    <xf numFmtId="164" fontId="4" fillId="3" borderId="4" xfId="2" applyFont="1" applyFill="1" applyBorder="1" applyAlignment="1">
      <alignment horizontal="left"/>
    </xf>
    <xf numFmtId="164" fontId="4" fillId="3" borderId="0" xfId="2" applyFont="1" applyFill="1" applyBorder="1" applyAlignment="1">
      <alignment horizontal="left"/>
    </xf>
    <xf numFmtId="167" fontId="8" fillId="2" borderId="0" xfId="3" applyNumberFormat="1" applyFont="1" applyFill="1" applyBorder="1" applyAlignment="1" applyProtection="1">
      <alignment horizontal="right" vertical="center"/>
    </xf>
    <xf numFmtId="167" fontId="8" fillId="2" borderId="5" xfId="3" applyNumberFormat="1" applyFont="1" applyFill="1" applyBorder="1" applyAlignment="1" applyProtection="1">
      <alignment horizontal="right" vertical="center"/>
    </xf>
    <xf numFmtId="164" fontId="5" fillId="3" borderId="0" xfId="2" applyFont="1" applyFill="1" applyBorder="1" applyAlignment="1">
      <alignment readingOrder="1"/>
    </xf>
    <xf numFmtId="167" fontId="5" fillId="0" borderId="0" xfId="1" applyNumberFormat="1" applyFont="1" applyFill="1" applyBorder="1" applyAlignment="1">
      <alignment horizontal="right"/>
    </xf>
    <xf numFmtId="167" fontId="5" fillId="0" borderId="5" xfId="1" applyNumberFormat="1" applyFont="1" applyFill="1" applyBorder="1" applyAlignment="1">
      <alignment horizontal="right"/>
    </xf>
    <xf numFmtId="167" fontId="5" fillId="0" borderId="0" xfId="3" applyNumberFormat="1" applyFont="1" applyFill="1" applyBorder="1" applyAlignment="1" applyProtection="1">
      <alignment horizontal="right" vertical="center"/>
    </xf>
    <xf numFmtId="167" fontId="5" fillId="0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readingOrder="1"/>
    </xf>
    <xf numFmtId="167" fontId="4" fillId="2" borderId="0" xfId="3" applyNumberFormat="1" applyFont="1" applyFill="1" applyBorder="1" applyAlignment="1" applyProtection="1">
      <alignment horizontal="right" vertical="center"/>
    </xf>
    <xf numFmtId="167" fontId="4" fillId="2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horizontal="left" indent="1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7" fontId="4" fillId="2" borderId="0" xfId="2" applyNumberFormat="1" applyFont="1" applyFill="1" applyBorder="1" applyAlignment="1">
      <alignment horizontal="right" wrapText="1"/>
    </xf>
    <xf numFmtId="167" fontId="4" fillId="2" borderId="5" xfId="2" applyNumberFormat="1" applyFont="1" applyFill="1" applyBorder="1" applyAlignment="1">
      <alignment horizontal="right" wrapText="1"/>
    </xf>
    <xf numFmtId="164" fontId="4" fillId="3" borderId="4" xfId="2" applyFont="1" applyFill="1" applyBorder="1"/>
    <xf numFmtId="164" fontId="4" fillId="3" borderId="0" xfId="2" applyFont="1" applyFill="1" applyBorder="1"/>
    <xf numFmtId="164" fontId="5" fillId="3" borderId="4" xfId="2" applyFont="1" applyFill="1" applyBorder="1" applyAlignment="1">
      <alignment horizontal="left" indent="1"/>
    </xf>
    <xf numFmtId="164" fontId="5" fillId="3" borderId="0" xfId="2" applyFont="1" applyFill="1" applyBorder="1"/>
    <xf numFmtId="164" fontId="9" fillId="2" borderId="0" xfId="2" applyFont="1" applyFill="1" applyBorder="1"/>
    <xf numFmtId="164" fontId="5" fillId="2" borderId="9" xfId="2" applyFont="1" applyFill="1" applyBorder="1"/>
    <xf numFmtId="164" fontId="9" fillId="2" borderId="10" xfId="2" applyFont="1" applyFill="1" applyBorder="1"/>
    <xf numFmtId="167" fontId="9" fillId="2" borderId="10" xfId="2" applyNumberFormat="1" applyFont="1" applyFill="1" applyBorder="1" applyAlignment="1">
      <alignment horizontal="right"/>
    </xf>
    <xf numFmtId="167" fontId="9" fillId="2" borderId="11" xfId="2" applyNumberFormat="1" applyFont="1" applyFill="1" applyBorder="1" applyAlignment="1">
      <alignment horizontal="right"/>
    </xf>
    <xf numFmtId="164" fontId="4" fillId="2" borderId="12" xfId="2" applyFont="1" applyFill="1" applyBorder="1" applyAlignment="1">
      <alignment horizontal="left"/>
    </xf>
    <xf numFmtId="164" fontId="4" fillId="2" borderId="13" xfId="2" applyFont="1" applyFill="1" applyBorder="1" applyAlignment="1">
      <alignment horizontal="left"/>
    </xf>
    <xf numFmtId="164" fontId="4" fillId="2" borderId="13" xfId="2" applyFont="1" applyFill="1" applyBorder="1" applyAlignment="1">
      <alignment horizontal="left"/>
    </xf>
    <xf numFmtId="167" fontId="8" fillId="2" borderId="13" xfId="3" applyNumberFormat="1" applyFont="1" applyFill="1" applyBorder="1" applyAlignment="1" applyProtection="1">
      <alignment horizontal="right" vertical="center"/>
    </xf>
    <xf numFmtId="167" fontId="8" fillId="2" borderId="14" xfId="3" applyNumberFormat="1" applyFont="1" applyFill="1" applyBorder="1" applyAlignment="1" applyProtection="1">
      <alignment horizontal="right" vertical="center"/>
    </xf>
    <xf numFmtId="168" fontId="2" fillId="0" borderId="0" xfId="1" applyNumberFormat="1" applyFont="1"/>
    <xf numFmtId="167" fontId="8" fillId="2" borderId="2" xfId="3" applyNumberFormat="1" applyFont="1" applyFill="1" applyBorder="1" applyAlignment="1" applyProtection="1">
      <alignment horizontal="right" vertical="center"/>
    </xf>
    <xf numFmtId="169" fontId="8" fillId="2" borderId="0" xfId="3" applyNumberFormat="1" applyFont="1" applyFill="1" applyBorder="1" applyAlignment="1" applyProtection="1">
      <alignment horizontal="right" vertical="center"/>
    </xf>
    <xf numFmtId="43" fontId="8" fillId="2" borderId="0" xfId="1" applyFont="1" applyFill="1" applyBorder="1" applyAlignment="1" applyProtection="1">
      <alignment horizontal="right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164" fontId="13" fillId="2" borderId="4" xfId="2" applyFont="1" applyFill="1" applyBorder="1" applyAlignment="1"/>
    <xf numFmtId="164" fontId="13" fillId="2" borderId="0" xfId="2" applyFont="1" applyFill="1" applyBorder="1" applyAlignment="1"/>
    <xf numFmtId="164" fontId="13" fillId="2" borderId="5" xfId="2" applyFont="1" applyFill="1" applyBorder="1" applyAlignment="1"/>
    <xf numFmtId="164" fontId="2" fillId="0" borderId="0" xfId="2" applyBorder="1"/>
    <xf numFmtId="43" fontId="2" fillId="0" borderId="0" xfId="1" applyFont="1" applyBorder="1"/>
    <xf numFmtId="0" fontId="14" fillId="2" borderId="4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14" fillId="2" borderId="5" xfId="0" applyFont="1" applyFill="1" applyBorder="1" applyAlignment="1">
      <alignment vertical="center"/>
    </xf>
    <xf numFmtId="164" fontId="11" fillId="2" borderId="4" xfId="2" applyFont="1" applyFill="1" applyBorder="1" applyAlignment="1">
      <alignment vertical="top"/>
    </xf>
    <xf numFmtId="164" fontId="11" fillId="2" borderId="0" xfId="2" applyFont="1" applyFill="1" applyBorder="1" applyAlignment="1">
      <alignment vertical="top"/>
    </xf>
    <xf numFmtId="164" fontId="11" fillId="2" borderId="5" xfId="2" applyFont="1" applyFill="1" applyBorder="1" applyAlignment="1">
      <alignment vertical="top"/>
    </xf>
    <xf numFmtId="164" fontId="11" fillId="0" borderId="4" xfId="2" applyFont="1" applyBorder="1" applyAlignment="1">
      <alignment vertical="top"/>
    </xf>
    <xf numFmtId="164" fontId="11" fillId="0" borderId="0" xfId="2" applyFont="1" applyBorder="1" applyAlignment="1">
      <alignment vertical="top"/>
    </xf>
    <xf numFmtId="164" fontId="11" fillId="0" borderId="5" xfId="2" applyFont="1" applyBorder="1" applyAlignment="1">
      <alignment vertical="top"/>
    </xf>
    <xf numFmtId="164" fontId="13" fillId="2" borderId="4" xfId="2" applyFont="1" applyFill="1" applyBorder="1" applyAlignment="1">
      <alignment horizontal="center"/>
    </xf>
    <xf numFmtId="164" fontId="13" fillId="2" borderId="0" xfId="2" applyFont="1" applyFill="1" applyBorder="1" applyAlignment="1">
      <alignment horizontal="center"/>
    </xf>
    <xf numFmtId="164" fontId="13" fillId="2" borderId="5" xfId="2" applyFont="1" applyFill="1" applyBorder="1" applyAlignment="1">
      <alignment horizontal="center"/>
    </xf>
    <xf numFmtId="164" fontId="11" fillId="2" borderId="4" xfId="2" applyFont="1" applyFill="1" applyBorder="1" applyAlignment="1">
      <alignment horizontal="center" vertical="top"/>
    </xf>
    <xf numFmtId="164" fontId="11" fillId="2" borderId="0" xfId="2" applyFont="1" applyFill="1" applyBorder="1" applyAlignment="1">
      <alignment horizontal="center" vertical="top"/>
    </xf>
    <xf numFmtId="164" fontId="11" fillId="2" borderId="5" xfId="2" applyFont="1" applyFill="1" applyBorder="1" applyAlignment="1">
      <alignment horizontal="center" vertical="top"/>
    </xf>
    <xf numFmtId="164" fontId="11" fillId="0" borderId="9" xfId="2" applyFont="1" applyBorder="1" applyAlignment="1">
      <alignment horizontal="center" vertical="top"/>
    </xf>
    <xf numFmtId="164" fontId="11" fillId="0" borderId="10" xfId="2" applyFont="1" applyBorder="1" applyAlignment="1">
      <alignment horizontal="center" vertical="top"/>
    </xf>
    <xf numFmtId="164" fontId="11" fillId="0" borderId="11" xfId="2" applyFont="1" applyBorder="1" applyAlignment="1">
      <alignment horizontal="center" vertical="top"/>
    </xf>
    <xf numFmtId="43" fontId="2" fillId="2" borderId="0" xfId="1" applyFont="1" applyFill="1"/>
    <xf numFmtId="164" fontId="2" fillId="2" borderId="0" xfId="2" applyFill="1"/>
  </cellXfs>
  <cellStyles count="4">
    <cellStyle name="Excel Built-in Comma" xfId="3"/>
    <cellStyle name="Excel Built-in Normal" xfId="2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1627414</xdr:colOff>
      <xdr:row>1</xdr:row>
      <xdr:rowOff>0</xdr:rowOff>
    </xdr:from>
    <xdr:to>
      <xdr:col>3</xdr:col>
      <xdr:colOff>810986</xdr:colOff>
      <xdr:row>3</xdr:row>
      <xdr:rowOff>10886</xdr:rowOff>
    </xdr:to>
    <xdr:pic>
      <xdr:nvPicPr>
        <xdr:cNvPr id="2" name="Imagem 3" descr="O:\Logotipos\AGE - log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6843" y="190500"/>
          <a:ext cx="2166257" cy="391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showGridLines="0" tabSelected="1" topLeftCell="A36" zoomScaleNormal="100" workbookViewId="0">
      <selection activeCell="E48" sqref="E48"/>
    </sheetView>
  </sheetViews>
  <sheetFormatPr defaultColWidth="10.140625" defaultRowHeight="15" x14ac:dyDescent="0.35"/>
  <cols>
    <col min="1" max="1" width="2.7109375" style="4" customWidth="1"/>
    <col min="2" max="2" width="23" style="4" customWidth="1"/>
    <col min="3" max="3" width="39.140625" style="4" customWidth="1"/>
    <col min="4" max="5" width="27.640625" style="121" customWidth="1"/>
    <col min="6" max="6" width="12.5" style="4" bestFit="1" customWidth="1"/>
    <col min="7" max="7" width="12.5" style="5" bestFit="1" customWidth="1"/>
    <col min="8" max="8" width="12.5" style="4" bestFit="1" customWidth="1"/>
    <col min="9" max="16384" width="10.140625" style="4"/>
  </cols>
  <sheetData>
    <row r="1" spans="1:6" x14ac:dyDescent="0.35">
      <c r="A1" s="1"/>
      <c r="B1" s="2"/>
      <c r="C1" s="2"/>
      <c r="D1" s="2"/>
      <c r="E1" s="3"/>
    </row>
    <row r="2" spans="1:6" x14ac:dyDescent="0.35">
      <c r="A2" s="6"/>
      <c r="B2" s="7"/>
      <c r="C2" s="7"/>
      <c r="D2" s="7"/>
      <c r="E2" s="8"/>
    </row>
    <row r="3" spans="1:6" x14ac:dyDescent="0.35">
      <c r="A3" s="6"/>
      <c r="B3" s="7"/>
      <c r="C3" s="7"/>
      <c r="D3" s="7"/>
      <c r="E3" s="8"/>
    </row>
    <row r="4" spans="1:6" ht="3" customHeight="1" x14ac:dyDescent="0.35">
      <c r="A4" s="6"/>
      <c r="B4" s="7"/>
      <c r="C4" s="7"/>
      <c r="D4" s="7"/>
      <c r="E4" s="8"/>
    </row>
    <row r="5" spans="1:6" ht="12" customHeight="1" x14ac:dyDescent="0.35">
      <c r="A5" s="9" t="s">
        <v>0</v>
      </c>
      <c r="B5" s="10"/>
      <c r="C5" s="10"/>
      <c r="D5" s="10"/>
      <c r="E5" s="11"/>
    </row>
    <row r="6" spans="1:6" ht="11.15" customHeight="1" x14ac:dyDescent="0.35">
      <c r="A6" s="9" t="s">
        <v>1</v>
      </c>
      <c r="B6" s="10"/>
      <c r="C6" s="10"/>
      <c r="D6" s="10"/>
      <c r="E6" s="11"/>
    </row>
    <row r="7" spans="1:6" ht="11.15" customHeight="1" x14ac:dyDescent="0.35">
      <c r="A7" s="9" t="s">
        <v>2</v>
      </c>
      <c r="B7" s="10"/>
      <c r="C7" s="10"/>
      <c r="D7" s="10"/>
      <c r="E7" s="11"/>
    </row>
    <row r="8" spans="1:6" ht="15" customHeight="1" x14ac:dyDescent="0.35">
      <c r="A8" s="12" t="s">
        <v>3</v>
      </c>
      <c r="B8" s="13"/>
      <c r="C8" s="13"/>
      <c r="D8" s="13"/>
      <c r="E8" s="14"/>
    </row>
    <row r="9" spans="1:6" ht="8.15" customHeight="1" thickBot="1" x14ac:dyDescent="0.4">
      <c r="A9" s="15"/>
      <c r="B9" s="16"/>
      <c r="C9" s="16"/>
      <c r="D9" s="16"/>
      <c r="E9" s="17"/>
    </row>
    <row r="10" spans="1:6" ht="17.25" customHeight="1" thickBot="1" x14ac:dyDescent="0.4">
      <c r="A10" s="18" t="s">
        <v>4</v>
      </c>
      <c r="B10" s="19"/>
      <c r="C10" s="19"/>
      <c r="D10" s="19"/>
      <c r="E10" s="20"/>
    </row>
    <row r="11" spans="1:6" ht="22" customHeight="1" thickBot="1" x14ac:dyDescent="0.4">
      <c r="A11" s="21" t="s">
        <v>5</v>
      </c>
      <c r="B11" s="22"/>
      <c r="C11" s="22"/>
      <c r="D11" s="23"/>
      <c r="E11" s="24"/>
    </row>
    <row r="12" spans="1:6" ht="14.25" customHeight="1" x14ac:dyDescent="0.4">
      <c r="A12" s="1"/>
      <c r="B12" s="2"/>
      <c r="C12" s="2"/>
      <c r="D12" s="25">
        <v>44228</v>
      </c>
      <c r="E12" s="26">
        <v>44197</v>
      </c>
    </row>
    <row r="13" spans="1:6" x14ac:dyDescent="0.35">
      <c r="A13" s="27" t="s">
        <v>6</v>
      </c>
      <c r="B13" s="28"/>
      <c r="C13" s="28"/>
      <c r="D13" s="29">
        <f>D14+D16+D15+D17</f>
        <v>546736.19000000006</v>
      </c>
      <c r="E13" s="30">
        <f>E14+E16+E15+E17</f>
        <v>570783.44000000006</v>
      </c>
      <c r="F13" s="5"/>
    </row>
    <row r="14" spans="1:6" x14ac:dyDescent="0.35">
      <c r="A14" s="31"/>
      <c r="B14" s="32" t="s">
        <v>7</v>
      </c>
      <c r="C14" s="32"/>
      <c r="D14" s="33">
        <f>582291.43-53485.09</f>
        <v>528806.34000000008</v>
      </c>
      <c r="E14" s="34">
        <v>544946.18000000005</v>
      </c>
    </row>
    <row r="15" spans="1:6" x14ac:dyDescent="0.35">
      <c r="A15" s="31"/>
      <c r="B15" s="35" t="s">
        <v>8</v>
      </c>
      <c r="C15" s="35"/>
      <c r="D15" s="36">
        <v>0</v>
      </c>
      <c r="E15" s="37">
        <v>0</v>
      </c>
      <c r="F15" s="5"/>
    </row>
    <row r="16" spans="1:6" x14ac:dyDescent="0.35">
      <c r="A16" s="38"/>
      <c r="B16" s="39" t="s">
        <v>9</v>
      </c>
      <c r="C16" s="39"/>
      <c r="D16" s="33">
        <v>17929.849999999999</v>
      </c>
      <c r="E16" s="34">
        <v>25837.26</v>
      </c>
    </row>
    <row r="17" spans="1:6" ht="15" customHeight="1" x14ac:dyDescent="0.35">
      <c r="A17" s="40"/>
      <c r="B17" s="35"/>
      <c r="C17" s="35"/>
      <c r="D17" s="41"/>
      <c r="E17" s="42"/>
    </row>
    <row r="18" spans="1:6" x14ac:dyDescent="0.35">
      <c r="A18" s="43" t="s">
        <v>10</v>
      </c>
      <c r="B18" s="44"/>
      <c r="C18" s="45"/>
      <c r="D18" s="29">
        <f>D13</f>
        <v>546736.19000000006</v>
      </c>
      <c r="E18" s="30">
        <f>E13</f>
        <v>570783.44000000006</v>
      </c>
    </row>
    <row r="19" spans="1:6" ht="8.15" customHeight="1" x14ac:dyDescent="0.35">
      <c r="A19" s="46"/>
      <c r="B19" s="45"/>
      <c r="C19" s="45"/>
      <c r="D19" s="47"/>
      <c r="E19" s="48"/>
    </row>
    <row r="20" spans="1:6" x14ac:dyDescent="0.35">
      <c r="A20" s="49" t="s">
        <v>11</v>
      </c>
      <c r="B20" s="50"/>
      <c r="C20" s="50"/>
      <c r="D20" s="51">
        <f>D21+D22+D23+D24+D25+D26+D27+D28</f>
        <v>-475297.23000000004</v>
      </c>
      <c r="E20" s="52">
        <f>E21+E22+E23+E24+E25+E26+E27+E28</f>
        <v>-437083.87000000005</v>
      </c>
    </row>
    <row r="21" spans="1:6" x14ac:dyDescent="0.35">
      <c r="A21" s="6"/>
      <c r="B21" s="53" t="s">
        <v>12</v>
      </c>
      <c r="C21" s="53"/>
      <c r="D21" s="54">
        <f>188582.8-84911.7</f>
        <v>103671.09999999999</v>
      </c>
      <c r="E21" s="55">
        <v>109972.08</v>
      </c>
    </row>
    <row r="22" spans="1:6" x14ac:dyDescent="0.35">
      <c r="A22" s="6"/>
      <c r="B22" s="53" t="s">
        <v>13</v>
      </c>
      <c r="C22" s="53"/>
      <c r="D22" s="56">
        <f>-51610.34-57699.26+90.16-79001.01+58.73-212602.66-4492.17+2429.62</f>
        <v>-402826.93</v>
      </c>
      <c r="E22" s="57">
        <f>-64177-52888.45-72746.68-182902.92-250-2429.62</f>
        <v>-375394.67000000004</v>
      </c>
      <c r="F22" s="5"/>
    </row>
    <row r="23" spans="1:6" x14ac:dyDescent="0.35">
      <c r="A23" s="6"/>
      <c r="B23" s="53" t="s">
        <v>14</v>
      </c>
      <c r="C23" s="53"/>
      <c r="D23" s="56">
        <f>-6793.99-31425.03-12607.79+3487.33-7125.31-5095.17-3300.17-24939.23-30602.06-2167-3296.74-186.58-4441.29+1218.32</f>
        <v>-127274.70999999998</v>
      </c>
      <c r="E23" s="57">
        <f>-6828.99-31425.03-8957.55-6690.31-660-4413.73-4613.1-1488.91-25482.79-23937.79-2167-3609.82-4471.07</f>
        <v>-124746.09</v>
      </c>
    </row>
    <row r="24" spans="1:6" x14ac:dyDescent="0.35">
      <c r="A24" s="6"/>
      <c r="B24" s="58" t="s">
        <v>15</v>
      </c>
      <c r="C24" s="58"/>
      <c r="D24" s="56">
        <v>-6376.25</v>
      </c>
      <c r="E24" s="57">
        <v>-5505.81</v>
      </c>
    </row>
    <row r="25" spans="1:6" x14ac:dyDescent="0.35">
      <c r="A25" s="6"/>
      <c r="B25" s="58" t="s">
        <v>16</v>
      </c>
      <c r="C25" s="58"/>
      <c r="D25" s="36">
        <v>-30272.65</v>
      </c>
      <c r="E25" s="37">
        <v>-31683.8</v>
      </c>
    </row>
    <row r="26" spans="1:6" x14ac:dyDescent="0.35">
      <c r="A26" s="6"/>
      <c r="B26" s="58" t="s">
        <v>17</v>
      </c>
      <c r="C26" s="58"/>
      <c r="D26" s="36">
        <f>-53790.51+40999.31</f>
        <v>-12791.200000000004</v>
      </c>
      <c r="E26" s="37">
        <v>-10308.56</v>
      </c>
    </row>
    <row r="27" spans="1:6" x14ac:dyDescent="0.35">
      <c r="A27" s="6"/>
      <c r="B27" s="58" t="s">
        <v>18</v>
      </c>
      <c r="C27" s="58"/>
      <c r="D27" s="33">
        <v>573.41</v>
      </c>
      <c r="E27" s="34">
        <v>582.98</v>
      </c>
      <c r="F27" s="5"/>
    </row>
    <row r="28" spans="1:6" ht="17.25" customHeight="1" x14ac:dyDescent="0.35">
      <c r="A28" s="31"/>
      <c r="B28" s="35"/>
      <c r="C28" s="35"/>
      <c r="D28" s="36"/>
      <c r="E28" s="37"/>
    </row>
    <row r="29" spans="1:6" x14ac:dyDescent="0.35">
      <c r="A29" s="46" t="s">
        <v>19</v>
      </c>
      <c r="B29" s="45"/>
      <c r="C29" s="45"/>
      <c r="D29" s="51">
        <f>D18+D20</f>
        <v>71438.960000000021</v>
      </c>
      <c r="E29" s="52">
        <f>E18+E20</f>
        <v>133699.57</v>
      </c>
      <c r="F29" s="5"/>
    </row>
    <row r="30" spans="1:6" x14ac:dyDescent="0.35">
      <c r="A30" s="46"/>
      <c r="B30" s="45"/>
      <c r="C30" s="45"/>
      <c r="D30" s="47"/>
      <c r="E30" s="48"/>
    </row>
    <row r="31" spans="1:6" x14ac:dyDescent="0.35">
      <c r="A31" s="46" t="s">
        <v>20</v>
      </c>
      <c r="B31" s="45"/>
      <c r="C31" s="45"/>
      <c r="D31" s="59">
        <f>D32+D33</f>
        <v>44.19</v>
      </c>
      <c r="E31" s="60">
        <f>E32+E33</f>
        <v>33.619999999999997</v>
      </c>
      <c r="F31" s="5"/>
    </row>
    <row r="32" spans="1:6" x14ac:dyDescent="0.35">
      <c r="A32" s="6"/>
      <c r="B32" s="61" t="s">
        <v>21</v>
      </c>
      <c r="C32" s="45"/>
      <c r="D32" s="36">
        <v>0</v>
      </c>
      <c r="E32" s="37">
        <v>0</v>
      </c>
    </row>
    <row r="33" spans="1:8" x14ac:dyDescent="0.35">
      <c r="A33" s="6"/>
      <c r="B33" s="61" t="s">
        <v>22</v>
      </c>
      <c r="C33" s="45"/>
      <c r="D33" s="36">
        <v>44.19</v>
      </c>
      <c r="E33" s="37">
        <v>33.619999999999997</v>
      </c>
    </row>
    <row r="34" spans="1:8" x14ac:dyDescent="0.35">
      <c r="A34" s="31"/>
      <c r="B34" s="35"/>
      <c r="C34" s="45"/>
      <c r="D34" s="47"/>
      <c r="E34" s="48"/>
    </row>
    <row r="35" spans="1:8" x14ac:dyDescent="0.35">
      <c r="A35" s="46" t="s">
        <v>23</v>
      </c>
      <c r="B35" s="45"/>
      <c r="C35" s="45"/>
      <c r="D35" s="51">
        <f>D36+D37+D38+D39</f>
        <v>-229174.48</v>
      </c>
      <c r="E35" s="52">
        <f>E36+E37+E38+E39</f>
        <v>-269837.74</v>
      </c>
    </row>
    <row r="36" spans="1:8" x14ac:dyDescent="0.35">
      <c r="A36" s="31" t="s">
        <v>24</v>
      </c>
      <c r="B36" s="35"/>
      <c r="C36" s="35"/>
      <c r="D36" s="36">
        <f>-52544.28-4164.86</f>
        <v>-56709.14</v>
      </c>
      <c r="E36" s="37">
        <f>-52544.28-2987.96</f>
        <v>-55532.24</v>
      </c>
    </row>
    <row r="37" spans="1:8" x14ac:dyDescent="0.35">
      <c r="A37" s="31" t="s">
        <v>25</v>
      </c>
      <c r="B37" s="35"/>
      <c r="C37" s="35"/>
      <c r="D37" s="36">
        <f>-179019.13+2897.52</f>
        <v>-176121.61000000002</v>
      </c>
      <c r="E37" s="37">
        <v>-218408.53</v>
      </c>
      <c r="H37" s="5"/>
    </row>
    <row r="38" spans="1:8" x14ac:dyDescent="0.35">
      <c r="A38" s="31" t="s">
        <v>26</v>
      </c>
      <c r="B38" s="45"/>
      <c r="C38" s="45"/>
      <c r="D38" s="36">
        <f>11010.45-7354.18</f>
        <v>3656.2700000000004</v>
      </c>
      <c r="E38" s="37">
        <v>4103.03</v>
      </c>
      <c r="H38" s="5"/>
    </row>
    <row r="39" spans="1:8" x14ac:dyDescent="0.35">
      <c r="A39" s="31" t="s">
        <v>27</v>
      </c>
      <c r="B39" s="45"/>
      <c r="C39" s="45"/>
      <c r="D39" s="36">
        <v>0</v>
      </c>
      <c r="E39" s="37">
        <v>0</v>
      </c>
    </row>
    <row r="40" spans="1:8" x14ac:dyDescent="0.35">
      <c r="A40" s="46"/>
      <c r="B40" s="45"/>
      <c r="C40" s="45"/>
      <c r="D40" s="47"/>
      <c r="E40" s="48"/>
    </row>
    <row r="41" spans="1:8" ht="15.75" customHeight="1" x14ac:dyDescent="0.35">
      <c r="A41" s="62" t="s">
        <v>28</v>
      </c>
      <c r="B41" s="63"/>
      <c r="C41" s="63"/>
      <c r="D41" s="51">
        <f>D29+D31+D35</f>
        <v>-157691.32999999999</v>
      </c>
      <c r="E41" s="52">
        <f>E29+E31+E35</f>
        <v>-136104.54999999999</v>
      </c>
    </row>
    <row r="42" spans="1:8" x14ac:dyDescent="0.35">
      <c r="A42" s="64"/>
      <c r="B42" s="65"/>
      <c r="C42" s="65"/>
      <c r="D42" s="66"/>
      <c r="E42" s="67"/>
    </row>
    <row r="43" spans="1:8" x14ac:dyDescent="0.35">
      <c r="A43" s="68" t="s">
        <v>29</v>
      </c>
      <c r="B43" s="69"/>
      <c r="C43" s="69"/>
      <c r="D43" s="51">
        <f>D44+D45</f>
        <v>-2136.7200000000003</v>
      </c>
      <c r="E43" s="52">
        <f>E44+E45</f>
        <v>-19896.27</v>
      </c>
    </row>
    <row r="44" spans="1:8" x14ac:dyDescent="0.35">
      <c r="A44" s="70" t="s">
        <v>30</v>
      </c>
      <c r="B44" s="71"/>
      <c r="C44" s="71"/>
      <c r="D44" s="36">
        <v>-585.45000000000005</v>
      </c>
      <c r="E44" s="37">
        <v>-11685.17</v>
      </c>
    </row>
    <row r="45" spans="1:8" x14ac:dyDescent="0.35">
      <c r="A45" s="31" t="s">
        <v>31</v>
      </c>
      <c r="B45" s="72"/>
      <c r="C45" s="72"/>
      <c r="D45" s="36">
        <v>-1551.27</v>
      </c>
      <c r="E45" s="37">
        <v>-8211.1</v>
      </c>
      <c r="F45" s="5"/>
    </row>
    <row r="46" spans="1:8" ht="8.15" customHeight="1" thickBot="1" x14ac:dyDescent="0.4">
      <c r="A46" s="73"/>
      <c r="B46" s="74"/>
      <c r="C46" s="74"/>
      <c r="D46" s="75"/>
      <c r="E46" s="76"/>
    </row>
    <row r="47" spans="1:8" ht="15.45" thickBot="1" x14ac:dyDescent="0.4">
      <c r="A47" s="77" t="s">
        <v>32</v>
      </c>
      <c r="B47" s="78"/>
      <c r="C47" s="79"/>
      <c r="D47" s="80">
        <f>D41+D44+D45</f>
        <v>-159828.04999999999</v>
      </c>
      <c r="E47" s="81">
        <f>E41+E44+E45</f>
        <v>-156000.82</v>
      </c>
      <c r="F47" s="82"/>
    </row>
    <row r="48" spans="1:8" x14ac:dyDescent="0.35">
      <c r="A48" s="1"/>
      <c r="B48" s="2"/>
      <c r="C48" s="2"/>
      <c r="D48" s="83"/>
      <c r="E48" s="3"/>
    </row>
    <row r="49" spans="1:7" x14ac:dyDescent="0.35">
      <c r="A49" s="6"/>
      <c r="B49" s="7"/>
      <c r="C49" s="7"/>
      <c r="D49" s="84"/>
      <c r="E49" s="8"/>
    </row>
    <row r="50" spans="1:7" x14ac:dyDescent="0.35">
      <c r="A50" s="6"/>
      <c r="B50" s="7"/>
      <c r="C50" s="7"/>
      <c r="D50" s="85"/>
      <c r="E50" s="8"/>
    </row>
    <row r="51" spans="1:7" x14ac:dyDescent="0.35">
      <c r="A51" s="86" t="s">
        <v>33</v>
      </c>
      <c r="B51" s="87"/>
      <c r="C51" s="87"/>
      <c r="D51" s="87" t="s">
        <v>34</v>
      </c>
      <c r="E51" s="88"/>
    </row>
    <row r="52" spans="1:7" x14ac:dyDescent="0.35">
      <c r="A52" s="89" t="s">
        <v>35</v>
      </c>
      <c r="B52" s="90"/>
      <c r="C52" s="90"/>
      <c r="D52" s="91" t="s">
        <v>36</v>
      </c>
      <c r="E52" s="92"/>
    </row>
    <row r="53" spans="1:7" x14ac:dyDescent="0.35">
      <c r="A53" s="93"/>
      <c r="B53" s="94"/>
      <c r="C53" s="94"/>
      <c r="D53" s="95"/>
      <c r="E53" s="96"/>
    </row>
    <row r="54" spans="1:7" x14ac:dyDescent="0.35">
      <c r="A54" s="93"/>
      <c r="B54" s="94"/>
      <c r="C54" s="94"/>
      <c r="D54" s="95"/>
      <c r="E54" s="96"/>
    </row>
    <row r="55" spans="1:7" x14ac:dyDescent="0.35">
      <c r="A55" s="86" t="s">
        <v>37</v>
      </c>
      <c r="B55" s="87"/>
      <c r="C55" s="87"/>
      <c r="D55" s="87" t="s">
        <v>38</v>
      </c>
      <c r="E55" s="87"/>
    </row>
    <row r="56" spans="1:7" x14ac:dyDescent="0.35">
      <c r="A56" s="89" t="s">
        <v>39</v>
      </c>
      <c r="B56" s="90"/>
      <c r="C56" s="90"/>
      <c r="D56" s="91" t="s">
        <v>40</v>
      </c>
      <c r="E56" s="91"/>
    </row>
    <row r="57" spans="1:7" s="100" customFormat="1" x14ac:dyDescent="0.35">
      <c r="A57" s="97"/>
      <c r="B57" s="98"/>
      <c r="C57" s="98"/>
      <c r="D57" s="98"/>
      <c r="E57" s="99"/>
      <c r="G57" s="101"/>
    </row>
    <row r="58" spans="1:7" ht="18" customHeight="1" x14ac:dyDescent="0.35">
      <c r="A58" s="86"/>
      <c r="B58" s="87"/>
      <c r="C58" s="87"/>
      <c r="D58" s="87"/>
      <c r="E58" s="88"/>
      <c r="F58" s="5"/>
    </row>
    <row r="59" spans="1:7" ht="18" customHeight="1" x14ac:dyDescent="0.35">
      <c r="A59" s="102"/>
      <c r="B59" s="103"/>
      <c r="C59" s="87"/>
      <c r="D59" s="87"/>
      <c r="E59" s="104"/>
    </row>
    <row r="60" spans="1:7" ht="18" customHeight="1" x14ac:dyDescent="0.35">
      <c r="A60" s="105"/>
      <c r="B60" s="106"/>
      <c r="C60" s="91"/>
      <c r="D60" s="91"/>
      <c r="E60" s="107"/>
    </row>
    <row r="61" spans="1:7" ht="18" customHeight="1" x14ac:dyDescent="0.35">
      <c r="A61" s="108"/>
      <c r="B61" s="109"/>
      <c r="C61" s="109"/>
      <c r="D61" s="109"/>
      <c r="E61" s="110"/>
    </row>
    <row r="62" spans="1:7" ht="18" customHeight="1" x14ac:dyDescent="0.35">
      <c r="A62" s="111"/>
      <c r="B62" s="112"/>
      <c r="C62" s="112"/>
      <c r="D62" s="112"/>
      <c r="E62" s="113"/>
    </row>
    <row r="63" spans="1:7" ht="13.5" customHeight="1" x14ac:dyDescent="0.35">
      <c r="A63" s="114"/>
      <c r="B63" s="115"/>
      <c r="C63" s="115"/>
      <c r="D63" s="115"/>
      <c r="E63" s="116"/>
    </row>
    <row r="64" spans="1:7" ht="18" customHeight="1" thickBot="1" x14ac:dyDescent="0.4">
      <c r="A64" s="117"/>
      <c r="B64" s="118"/>
      <c r="C64" s="118"/>
      <c r="D64" s="118"/>
      <c r="E64" s="119"/>
    </row>
    <row r="68" spans="4:4" x14ac:dyDescent="0.35">
      <c r="D68" s="120"/>
    </row>
    <row r="69" spans="4:4" x14ac:dyDescent="0.35">
      <c r="D69" s="120"/>
    </row>
    <row r="70" spans="4:4" x14ac:dyDescent="0.35">
      <c r="D70" s="120"/>
    </row>
    <row r="71" spans="4:4" x14ac:dyDescent="0.35">
      <c r="D71" s="120"/>
    </row>
    <row r="72" spans="4:4" x14ac:dyDescent="0.35">
      <c r="D72" s="120"/>
    </row>
    <row r="73" spans="4:4" x14ac:dyDescent="0.35">
      <c r="D73" s="120"/>
    </row>
    <row r="74" spans="4:4" x14ac:dyDescent="0.35">
      <c r="D74" s="120"/>
    </row>
    <row r="75" spans="4:4" x14ac:dyDescent="0.35">
      <c r="D75" s="120"/>
    </row>
    <row r="76" spans="4:4" x14ac:dyDescent="0.35">
      <c r="D76" s="120"/>
    </row>
    <row r="77" spans="4:4" x14ac:dyDescent="0.35">
      <c r="D77" s="120"/>
    </row>
    <row r="78" spans="4:4" x14ac:dyDescent="0.35">
      <c r="D78" s="120"/>
    </row>
    <row r="79" spans="4:4" x14ac:dyDescent="0.35">
      <c r="D79" s="120"/>
    </row>
    <row r="80" spans="4:4" x14ac:dyDescent="0.35">
      <c r="D80" s="120"/>
    </row>
    <row r="81" spans="4:4" x14ac:dyDescent="0.35">
      <c r="D81" s="120"/>
    </row>
    <row r="82" spans="4:4" x14ac:dyDescent="0.35">
      <c r="D82" s="120"/>
    </row>
    <row r="83" spans="4:4" x14ac:dyDescent="0.35">
      <c r="D83" s="120"/>
    </row>
    <row r="84" spans="4:4" x14ac:dyDescent="0.35">
      <c r="D84" s="120"/>
    </row>
    <row r="85" spans="4:4" x14ac:dyDescent="0.35">
      <c r="D85" s="120"/>
    </row>
    <row r="86" spans="4:4" x14ac:dyDescent="0.35">
      <c r="D86" s="120"/>
    </row>
  </sheetData>
  <mergeCells count="26">
    <mergeCell ref="A64:E64"/>
    <mergeCell ref="A58:C58"/>
    <mergeCell ref="D58:E58"/>
    <mergeCell ref="C59:D59"/>
    <mergeCell ref="C60:D60"/>
    <mergeCell ref="A62:E62"/>
    <mergeCell ref="A63:E63"/>
    <mergeCell ref="D51:E51"/>
    <mergeCell ref="A52:C52"/>
    <mergeCell ref="D52:E52"/>
    <mergeCell ref="A55:C55"/>
    <mergeCell ref="D55:E55"/>
    <mergeCell ref="A56:C56"/>
    <mergeCell ref="D56:E56"/>
    <mergeCell ref="A13:C13"/>
    <mergeCell ref="B16:C16"/>
    <mergeCell ref="A20:C20"/>
    <mergeCell ref="A41:C41"/>
    <mergeCell ref="A47:B47"/>
    <mergeCell ref="A51:C51"/>
    <mergeCell ref="A5:E5"/>
    <mergeCell ref="A6:E6"/>
    <mergeCell ref="A7:E7"/>
    <mergeCell ref="A8:E8"/>
    <mergeCell ref="A10:E10"/>
    <mergeCell ref="A11:E11"/>
  </mergeCells>
  <printOptions horizontalCentered="1"/>
  <pageMargins left="0" right="0" top="0.98425196850393704" bottom="0.98425196850393704" header="0.59055118110236227" footer="0.59055118110236227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 R E - FEV2021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Teótimo Soares de Almeida</dc:creator>
  <cp:lastModifiedBy>Teótimo Soares de Almeida</cp:lastModifiedBy>
  <dcterms:created xsi:type="dcterms:W3CDTF">2021-05-21T12:20:43Z</dcterms:created>
  <dcterms:modified xsi:type="dcterms:W3CDTF">2021-05-21T12:21:46Z</dcterms:modified>
</cp:coreProperties>
</file>